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2832F79A-633D-40BE-B0D6-2739E0D06E61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Table of Contents" sheetId="15" r:id="rId2"/>
    <sheet name="Parameters" sheetId="16" r:id="rId3"/>
    <sheet name="Pressure Multiplier Base" sheetId="17" r:id="rId4"/>
    <sheet name="Pressure Multiplier Mid" sheetId="18" r:id="rId5"/>
    <sheet name="Pressure Multiplier High" sheetId="19" r:id="rId6"/>
    <sheet name="Injector Pulse Width, Base" sheetId="22" r:id="rId7"/>
    <sheet name="Injector Pulse Width, Mid" sheetId="23" r:id="rId8"/>
    <sheet name="Injector Pulse Width, High" sheetId="24" r:id="rId9"/>
    <sheet name="Injector Flow Rate E85 Mult." sheetId="25" r:id="rId10"/>
    <sheet name="Injector Offset E85 Temp Mult." sheetId="26" r:id="rId11"/>
    <sheet name="Injector Flow Temp Adder" sheetId="27" r:id="rId12"/>
    <sheet name="Small Pulse Threshold Base" sheetId="28" r:id="rId13"/>
    <sheet name="Small Pulse Threshold Mid" sheetId="29" r:id="rId14"/>
    <sheet name="Small Pulse Threshold High" sheetId="30" r:id="rId15"/>
    <sheet name="Injector Flow Density Mult." sheetId="32" r:id="rId16"/>
    <sheet name="Injector Current Control" sheetId="8" r:id="rId17"/>
    <sheet name="Injector Peak Period" sheetId="9" r:id="rId18"/>
    <sheet name="Injector Peak to Bypass Period" sheetId="12" r:id="rId19"/>
    <sheet name="Injector Bypass Period" sheetId="10" r:id="rId20"/>
    <sheet name="Injector Bypass to Hold Period" sheetId="13" r:id="rId21"/>
    <sheet name="Fuel Pump Max Pressure" sheetId="21" r:id="rId22"/>
    <sheet name="Boost Profile" sheetId="34" r:id="rId23"/>
  </sheets>
  <externalReferences>
    <externalReference r:id="rId24"/>
    <externalReference r:id="rId25"/>
    <externalReference r:id="rId26"/>
    <externalReference r:id="rId27"/>
    <externalReference r:id="rId2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B10" i="22"/>
  <c r="B14" i="22"/>
  <c r="B18" i="22"/>
  <c r="B22" i="22"/>
  <c r="B14" i="23"/>
  <c r="C14" i="23" s="1"/>
  <c r="B19" i="22"/>
  <c r="B11" i="23"/>
  <c r="C11" i="23" s="1"/>
  <c r="B19" i="23"/>
  <c r="C19" i="23" s="1"/>
  <c r="B9" i="22"/>
  <c r="B13" i="22"/>
  <c r="B17" i="22"/>
  <c r="B21" i="22"/>
  <c r="L6" i="29" l="1"/>
  <c r="L6" i="30"/>
  <c r="L6" i="28"/>
  <c r="L6" i="32"/>
  <c r="L6" i="27"/>
  <c r="D6" i="28"/>
  <c r="C23" i="30"/>
  <c r="D6" i="27"/>
  <c r="D6" i="29"/>
  <c r="D17" i="29" s="1"/>
  <c r="D6" i="30"/>
  <c r="D10" i="30" s="1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9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21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D12" i="29" l="1"/>
  <c r="D22" i="29"/>
  <c r="D7" i="29"/>
  <c r="D8" i="29"/>
  <c r="D21" i="29"/>
  <c r="C11" i="28"/>
  <c r="D14" i="29"/>
  <c r="D20" i="29"/>
  <c r="C8" i="28"/>
  <c r="D10" i="29"/>
  <c r="D19" i="29"/>
  <c r="C14" i="28"/>
  <c r="D23" i="29"/>
  <c r="D11" i="29"/>
  <c r="D18" i="29"/>
  <c r="C9" i="28"/>
  <c r="D13" i="29"/>
  <c r="C13" i="28"/>
  <c r="D8" i="30"/>
  <c r="D17" i="30"/>
  <c r="D16" i="30"/>
  <c r="D13" i="30"/>
  <c r="D7" i="30"/>
  <c r="D23" i="30"/>
  <c r="D15" i="30"/>
  <c r="D22" i="30"/>
  <c r="D14" i="30"/>
  <c r="D12" i="30"/>
  <c r="D19" i="30"/>
  <c r="D11" i="30"/>
  <c r="D20" i="30"/>
  <c r="D18" i="30"/>
  <c r="H20" i="28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<sst xmlns="http://schemas.openxmlformats.org/spreadsheetml/2006/main" count="198" uniqueCount="106">
  <si>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</si>
  <si>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</si>
  <si>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</si>
  <si>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</si>
  <si>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</si>
  <si>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</si>
  <si>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</si>
  <si>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</si>
  <si>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</si>
  <si>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</si>
  <si>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</si>
  <si>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</si>
  <si>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</si>
  <si>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</si>
  <si>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</si>
  <si>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</si>
  <si>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</si>
  <si>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</si>
  <si>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</si>
  <si>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</si>
  <si>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</si>
  <si>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</si>
  <si>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</si>
  <si>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</si>
  <si>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</si>
  <si>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</si>
  <si>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</si>
  <si>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</si>
  <si>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</si>
  <si>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</si>
  <si>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</si>
  <si>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</si>
  <si>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</si>
  <si>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</si>
  <si>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</si>
  <si>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</si>
  <si>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</si>
  <si>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</si>
  <si>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</si>
  <si>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</si>
  <si>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</si>
  <si>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</si>
  <si>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</si>
  <si>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</si>
  <si>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</si>
  <si>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</si>
  <si>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</si>
  <si>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</si>
  <si>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</si>
  <si>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</si>
  <si>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</si>
  <si>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</si>
  <si>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</si>
  <si>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</si>
  <si>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</si>
  <si>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</si>
  <si>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</si>
  <si>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</si>
  <si>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</si>
  <si>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</si>
  <si>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</si>
  <si>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</si>
  <si>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</si>
  <si>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</si>
  <si>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</si>
  <si>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</si>
  <si>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</si>
  <si>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</si>
  <si>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</si>
  <si>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</si>
  <si>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</si>
  <si>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</si>
  <si>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</si>
  <si>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</si>
  <si>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</si>
  <si>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</si>
  <si>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</si>
  <si>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</si>
  <si>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</si>
  <si>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</si>
  <si>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</si>
  <si>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</si>
  <si>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</si>
  <si>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</si>
  <si>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</si>
  <si>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</si>
  <si>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</si>
  <si>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</si>
  <si>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</si>
  <si>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</si>
  <si>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</si>
  <si>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</si>
  <si>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</si>
  <si>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</si>
  <si>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</si>
  <si>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</si>
  <si>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</si>
  <si>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L86_LT1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</si>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</sst>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C9" sqref="C9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L86_LT1 - Purple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97</v>
      </c>
      <c r="C9" s="8" t="s">
        <v>105</v>
      </c>
      <c r="D9" s="9" t="s">
        <v>98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14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1'!$C$24:$C$52,MATCH(C$6,'[4]Short pulse adder 1'!$B$24:$B$52,0),1)</f>
        <v>-5.55419921875E-3</v>
      </c>
      <c r="D7" s="27">
        <f>INDEX('[4]Short pulse adder 1'!$C$24:$C$52,MATCH(D$6,'[4]Short pulse adder 1'!$B$24:$B$52,0),1)</f>
        <v>-5.55419921875E-3</v>
      </c>
      <c r="E7" s="27">
        <f>INDEX('[4]Short pulse adder 1'!$C$24:$C$52,MATCH(E$6,'[4]Short pulse adder 1'!$B$24:$B$52,0),1)</f>
        <v>-5.55419921875E-3</v>
      </c>
      <c r="F7" s="27">
        <f>INDEX('[4]Short pulse adder 1'!$C$24:$C$52,MATCH(F$6,'[4]Short pulse adder 1'!$B$24:$B$52,0),1)</f>
        <v>-5.55419921875E-3</v>
      </c>
      <c r="G7" s="27">
        <f>INDEX('[4]Short pulse adder 1'!$C$24:$C$52,MATCH(G$6,'[4]Short pulse adder 1'!$B$24:$B$52,0),1)</f>
        <v>-5.9814453125E-3</v>
      </c>
      <c r="H7" s="27">
        <f>INDEX('[4]Short pulse adder 1'!$C$24:$C$52,MATCH(H$6,'[4]Short pulse adder 1'!$B$24:$B$52,0),1)</f>
        <v>5.67626953125E-3</v>
      </c>
      <c r="I7" s="27">
        <f>INDEX('[4]Short pulse adder 1'!$C$24:$C$52,MATCH(I$6,'[4]Short pulse adder 1'!$B$24:$B$52,0),1)</f>
        <v>5.0048828125E-3</v>
      </c>
      <c r="J7" s="27">
        <f>INDEX('[4]Short pulse adder 1'!$C$24:$C$52,MATCH(J$6,'[4]Short pulse adder 1'!$B$24:$B$52,0),1)</f>
        <v>4.33349609375E-3</v>
      </c>
      <c r="K7" s="27">
        <f>INDEX('[4]Short pulse adder 1'!$C$24:$C$52,MATCH(K$6,'[4]Short pulse adder 1'!$B$24:$B$52,0),1)</f>
        <v>3.662109375E-3</v>
      </c>
      <c r="L7" s="27">
        <f>INDEX('[4]Short pulse adder 1'!$C$24:$C$52,MATCH(L$6,'[4]Short pulse adder 1'!$B$24:$B$52,0),1)</f>
        <v>2.960205078125E-3</v>
      </c>
      <c r="M7" s="27">
        <f>INDEX('[4]Short pulse adder 1'!$C$24:$C$52,MATCH(M$6,'[4]Short pulse adder 1'!$B$24:$B$52,0),1)</f>
        <v>2.25830078125E-3</v>
      </c>
      <c r="N7" s="27">
        <f>INDEX('[4]Short pulse adder 1'!$C$24:$C$52,MATCH(N$6,'[4]Short pulse adder 1'!$B$24:$B$52,0),1)</f>
        <v>5.18798828125E-4</v>
      </c>
      <c r="O7" s="27">
        <f>INDEX('[4]Short pulse adder 1'!$C$24:$C$52,MATCH(O$6,'[4]Short pulse adder 1'!$B$24:$B$52,0),1)</f>
        <v>-1.220703125E-3</v>
      </c>
      <c r="P7" s="27">
        <f>INDEX('[4]Short pulse adder 1'!$C$24:$C$52,MATCH(P$6,'[4]Short pulse adder 1'!$B$24:$B$52,0),1)</f>
        <v>-8.056640625E-2</v>
      </c>
      <c r="Q7" s="27">
        <f>INDEX('[4]Short pulse adder 1'!$C$24:$C$52,MATCH(Q$6,'[4]Short pulse adder 1'!$B$24:$B$52,0),1)</f>
        <v>-0.120269775390625</v>
      </c>
      <c r="R7" s="27">
        <f>INDEX('[4]Short pulse adder 1'!$C$24:$C$52,MATCH(R$6,'[4]Short pulse adder 1'!$B$24:$B$52,0),1)</f>
        <v>-0.15997314453125</v>
      </c>
      <c r="S7" s="27">
        <f>INDEX('[4]Short pulse adder 1'!$C$24:$C$52,MATCH(S$6,'[4]Short pulse adder 1'!$B$24:$B$52,0),1)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1'!$D$24:$D$52,MATCH(C$6,'[4]Short pulse adder 1'!$B$24:$B$52,0),1)</f>
        <v>-2.74658203125E-3</v>
      </c>
      <c r="D8" s="27">
        <f>INDEX('[4]Short pulse adder 1'!$D$24:$D$52,MATCH(D$6,'[4]Short pulse adder 1'!$B$24:$B$52,0),1)</f>
        <v>-2.74658203125E-3</v>
      </c>
      <c r="E8" s="27">
        <f>INDEX('[4]Short pulse adder 1'!$D$24:$D$52,MATCH(E$6,'[4]Short pulse adder 1'!$B$24:$B$52,0),1)</f>
        <v>-2.74658203125E-3</v>
      </c>
      <c r="F8" s="27">
        <f>INDEX('[4]Short pulse adder 1'!$D$24:$D$52,MATCH(F$6,'[4]Short pulse adder 1'!$B$24:$B$52,0),1)</f>
        <v>-2.74658203125E-3</v>
      </c>
      <c r="G8" s="27">
        <f>INDEX('[4]Short pulse adder 1'!$D$24:$D$52,MATCH(G$6,'[4]Short pulse adder 1'!$B$24:$B$52,0),1)</f>
        <v>1.904296875E-2</v>
      </c>
      <c r="H8" s="27">
        <f>INDEX('[4]Short pulse adder 1'!$D$24:$D$52,MATCH(H$6,'[4]Short pulse adder 1'!$B$24:$B$52,0),1)</f>
        <v>-2.99072265625E-3</v>
      </c>
      <c r="I8" s="27">
        <f>INDEX('[4]Short pulse adder 1'!$D$24:$D$52,MATCH(I$6,'[4]Short pulse adder 1'!$B$24:$B$52,0),1)</f>
        <v>-7.50732421875E-3</v>
      </c>
      <c r="J8" s="27">
        <f>INDEX('[4]Short pulse adder 1'!$D$24:$D$52,MATCH(J$6,'[4]Short pulse adder 1'!$B$24:$B$52,0),1)</f>
        <v>-6.8359375E-3</v>
      </c>
      <c r="K8" s="27">
        <f>INDEX('[4]Short pulse adder 1'!$D$24:$D$52,MATCH(K$6,'[4]Short pulse adder 1'!$B$24:$B$52,0),1)</f>
        <v>-7.14111328125E-3</v>
      </c>
      <c r="L8" s="27">
        <f>INDEX('[4]Short pulse adder 1'!$D$24:$D$52,MATCH(L$6,'[4]Short pulse adder 1'!$B$24:$B$52,0),1)</f>
        <v>-5.31005859375E-3</v>
      </c>
      <c r="M8" s="27">
        <f>INDEX('[4]Short pulse adder 1'!$D$24:$D$52,MATCH(M$6,'[4]Short pulse adder 1'!$B$24:$B$52,0),1)</f>
        <v>-3.47900390625E-3</v>
      </c>
      <c r="N8" s="27">
        <f>INDEX('[4]Short pulse adder 1'!$D$24:$D$52,MATCH(N$6,'[4]Short pulse adder 1'!$B$24:$B$52,0),1)</f>
        <v>-4.852294921875E-3</v>
      </c>
      <c r="O8" s="27">
        <f>INDEX('[4]Short pulse adder 1'!$D$24:$D$52,MATCH(O$6,'[4]Short pulse adder 1'!$B$24:$B$52,0),1)</f>
        <v>-6.2255859375E-3</v>
      </c>
      <c r="P8" s="27">
        <f>INDEX('[4]Short pulse adder 1'!$D$24:$D$52,MATCH(P$6,'[4]Short pulse adder 1'!$B$24:$B$52,0),1)</f>
        <v>-9.686279296875E-2</v>
      </c>
      <c r="Q8" s="27">
        <f>INDEX('[4]Short pulse adder 1'!$D$24:$D$52,MATCH(Q$6,'[4]Short pulse adder 1'!$B$24:$B$52,0),1)</f>
        <v>-0.142181396484375</v>
      </c>
      <c r="R8" s="27">
        <f>INDEX('[4]Short pulse adder 1'!$D$24:$D$52,MATCH(R$6,'[4]Short pulse adder 1'!$B$24:$B$52,0),1)</f>
        <v>-0.1875</v>
      </c>
      <c r="S8" s="27">
        <f>INDEX('[4]Short pulse adder 1'!$D$24:$D$52,MATCH(S$6,'[4]Short pulse adder 1'!$B$24:$B$52,0),1)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1'!$E$24:$E$52,MATCH(C$6,'[4]Short pulse adder 1'!$B$24:$B$52,0),1)</f>
        <v>1.45263671875E-2</v>
      </c>
      <c r="D9" s="27">
        <f>INDEX('[4]Short pulse adder 1'!$E$24:$E$52,MATCH(D$6,'[4]Short pulse adder 1'!$B$24:$B$52,0),1)</f>
        <v>1.45263671875E-2</v>
      </c>
      <c r="E9" s="27">
        <f>INDEX('[4]Short pulse adder 1'!$E$24:$E$52,MATCH(E$6,'[4]Short pulse adder 1'!$B$24:$B$52,0),1)</f>
        <v>1.45263671875E-2</v>
      </c>
      <c r="F9" s="27">
        <f>INDEX('[4]Short pulse adder 1'!$E$24:$E$52,MATCH(F$6,'[4]Short pulse adder 1'!$B$24:$B$52,0),1)</f>
        <v>1.45263671875E-2</v>
      </c>
      <c r="G9" s="27">
        <f>INDEX('[4]Short pulse adder 1'!$E$24:$E$52,MATCH(G$6,'[4]Short pulse adder 1'!$B$24:$B$52,0),1)</f>
        <v>4.40673828125E-2</v>
      </c>
      <c r="H9" s="27">
        <f>INDEX('[4]Short pulse adder 1'!$E$24:$E$52,MATCH(H$6,'[4]Short pulse adder 1'!$B$24:$B$52,0),1)</f>
        <v>-1.971435546875E-2</v>
      </c>
      <c r="I9" s="27">
        <f>INDEX('[4]Short pulse adder 1'!$E$24:$E$52,MATCH(I$6,'[4]Short pulse adder 1'!$B$24:$B$52,0),1)</f>
        <v>-2.001953125E-2</v>
      </c>
      <c r="J9" s="27">
        <f>INDEX('[4]Short pulse adder 1'!$E$24:$E$52,MATCH(J$6,'[4]Short pulse adder 1'!$B$24:$B$52,0),1)</f>
        <v>-1.806640625E-2</v>
      </c>
      <c r="K9" s="27">
        <f>INDEX('[4]Short pulse adder 1'!$E$24:$E$52,MATCH(K$6,'[4]Short pulse adder 1'!$B$24:$B$52,0),1)</f>
        <v>-1.800537109375E-2</v>
      </c>
      <c r="L9" s="27">
        <f>INDEX('[4]Short pulse adder 1'!$E$24:$E$52,MATCH(L$6,'[4]Short pulse adder 1'!$B$24:$B$52,0),1)</f>
        <v>-1.4923095703125E-2</v>
      </c>
      <c r="M9" s="27">
        <f>INDEX('[4]Short pulse adder 1'!$E$24:$E$52,MATCH(M$6,'[4]Short pulse adder 1'!$B$24:$B$52,0),1)</f>
        <v>-1.18408203125E-2</v>
      </c>
      <c r="N9" s="27">
        <f>INDEX('[4]Short pulse adder 1'!$E$24:$E$52,MATCH(N$6,'[4]Short pulse adder 1'!$B$24:$B$52,0),1)</f>
        <v>-1.0467529296875E-2</v>
      </c>
      <c r="O9" s="27">
        <f>INDEX('[4]Short pulse adder 1'!$E$24:$E$52,MATCH(O$6,'[4]Short pulse adder 1'!$B$24:$B$52,0),1)</f>
        <v>-9.09423828125E-3</v>
      </c>
      <c r="P9" s="27">
        <f>INDEX('[4]Short pulse adder 1'!$E$24:$E$52,MATCH(P$6,'[4]Short pulse adder 1'!$B$24:$B$52,0),1)</f>
        <v>-0.10955810546875</v>
      </c>
      <c r="Q9" s="27">
        <f>INDEX('[4]Short pulse adder 1'!$E$24:$E$52,MATCH(Q$6,'[4]Short pulse adder 1'!$B$24:$B$52,0),1)</f>
        <v>-0.1597900390625</v>
      </c>
      <c r="R9" s="27">
        <f>INDEX('[4]Short pulse adder 1'!$E$24:$E$52,MATCH(R$6,'[4]Short pulse adder 1'!$B$24:$B$52,0),1)</f>
        <v>-0.21002197265625</v>
      </c>
      <c r="S9" s="27">
        <f>INDEX('[4]Short pulse adder 1'!$E$24:$E$52,MATCH(S$6,'[4]Short pulse adder 1'!$B$24:$B$52,0),1)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1'!$F$24:$F$52,MATCH(C$6,'[4]Short pulse adder 1'!$B$24:$B$52,0),1)</f>
        <v>-2.239990234375E-2</v>
      </c>
      <c r="D10" s="27">
        <f>INDEX('[4]Short pulse adder 1'!$F$24:$F$52,MATCH(D$6,'[4]Short pulse adder 1'!$B$24:$B$52,0),1)</f>
        <v>-2.239990234375E-2</v>
      </c>
      <c r="E10" s="27">
        <f>INDEX('[4]Short pulse adder 1'!$F$24:$F$52,MATCH(E$6,'[4]Short pulse adder 1'!$B$24:$B$52,0),1)</f>
        <v>-2.239990234375E-2</v>
      </c>
      <c r="F10" s="27">
        <f>INDEX('[4]Short pulse adder 1'!$F$24:$F$52,MATCH(F$6,'[4]Short pulse adder 1'!$B$24:$B$52,0),1)</f>
        <v>1.46484375E-2</v>
      </c>
      <c r="G10" s="27">
        <f>INDEX('[4]Short pulse adder 1'!$F$24:$F$52,MATCH(G$6,'[4]Short pulse adder 1'!$B$24:$B$52,0),1)</f>
        <v>6.9091796875E-2</v>
      </c>
      <c r="H10" s="27">
        <f>INDEX('[4]Short pulse adder 1'!$F$24:$F$52,MATCH(H$6,'[4]Short pulse adder 1'!$B$24:$B$52,0),1)</f>
        <v>-3.668212890625E-2</v>
      </c>
      <c r="I10" s="27">
        <f>INDEX('[4]Short pulse adder 1'!$F$24:$F$52,MATCH(I$6,'[4]Short pulse adder 1'!$B$24:$B$52,0),1)</f>
        <v>-3.253173828125E-2</v>
      </c>
      <c r="J10" s="27">
        <f>INDEX('[4]Short pulse adder 1'!$F$24:$F$52,MATCH(J$6,'[4]Short pulse adder 1'!$B$24:$B$52,0),1)</f>
        <v>-2.923583984375E-2</v>
      </c>
      <c r="K10" s="27">
        <f>INDEX('[4]Short pulse adder 1'!$F$24:$F$52,MATCH(K$6,'[4]Short pulse adder 1'!$B$24:$B$52,0),1)</f>
        <v>-2.880859375E-2</v>
      </c>
      <c r="L10" s="27">
        <f>INDEX('[4]Short pulse adder 1'!$F$24:$F$52,MATCH(L$6,'[4]Short pulse adder 1'!$B$24:$B$52,0),1)</f>
        <v>-2.16064453125E-2</v>
      </c>
      <c r="M10" s="27">
        <f>INDEX('[4]Short pulse adder 1'!$F$24:$F$52,MATCH(M$6,'[4]Short pulse adder 1'!$B$24:$B$52,0),1)</f>
        <v>-1.4404296875E-2</v>
      </c>
      <c r="N10" s="27">
        <f>INDEX('[4]Short pulse adder 1'!$F$24:$F$52,MATCH(N$6,'[4]Short pulse adder 1'!$B$24:$B$52,0),1)</f>
        <v>-1.4923095703125E-2</v>
      </c>
      <c r="O10" s="27">
        <f>INDEX('[4]Short pulse adder 1'!$F$24:$F$52,MATCH(O$6,'[4]Short pulse adder 1'!$B$24:$B$52,0),1)</f>
        <v>-1.544189453125E-2</v>
      </c>
      <c r="P10" s="27">
        <f>INDEX('[4]Short pulse adder 1'!$F$24:$F$52,MATCH(P$6,'[4]Short pulse adder 1'!$B$24:$B$52,0),1)</f>
        <v>-0.1214599609375</v>
      </c>
      <c r="Q10" s="27">
        <f>INDEX('[4]Short pulse adder 1'!$F$24:$F$52,MATCH(Q$6,'[4]Short pulse adder 1'!$B$24:$B$52,0),1)</f>
        <v>-0.174468994140625</v>
      </c>
      <c r="R10" s="27">
        <f>INDEX('[4]Short pulse adder 1'!$F$24:$F$52,MATCH(R$6,'[4]Short pulse adder 1'!$B$24:$B$52,0),1)</f>
        <v>-0.22747802734375</v>
      </c>
      <c r="S10" s="27">
        <f>INDEX('[4]Short pulse adder 1'!$F$24:$F$52,MATCH(S$6,'[4]Short pulse adder 1'!$B$24:$B$52,0),1)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1'!$G$24:$G$52,MATCH(C$6,'[4]Short pulse adder 1'!$B$24:$B$52,0),1)</f>
        <v>-5.82275390625E-2</v>
      </c>
      <c r="D11" s="27">
        <f>INDEX('[4]Short pulse adder 1'!$G$24:$G$52,MATCH(D$6,'[4]Short pulse adder 1'!$B$24:$B$52,0),1)</f>
        <v>-5.82275390625E-2</v>
      </c>
      <c r="E11" s="27">
        <f>INDEX('[4]Short pulse adder 1'!$G$24:$G$52,MATCH(E$6,'[4]Short pulse adder 1'!$B$24:$B$52,0),1)</f>
        <v>-5.82275390625E-2</v>
      </c>
      <c r="F11" s="27">
        <f>INDEX('[4]Short pulse adder 1'!$G$24:$G$52,MATCH(F$6,'[4]Short pulse adder 1'!$B$24:$B$52,0),1)</f>
        <v>-5.438232421875E-2</v>
      </c>
      <c r="G11" s="27">
        <f>INDEX('[4]Short pulse adder 1'!$G$24:$G$52,MATCH(G$6,'[4]Short pulse adder 1'!$B$24:$B$52,0),1)</f>
        <v>-6.28662109375E-2</v>
      </c>
      <c r="H11" s="27">
        <f>INDEX('[4]Short pulse adder 1'!$G$24:$G$52,MATCH(H$6,'[4]Short pulse adder 1'!$B$24:$B$52,0),1)</f>
        <v>-4.852294921875E-2</v>
      </c>
      <c r="I11" s="27">
        <f>INDEX('[4]Short pulse adder 1'!$G$24:$G$52,MATCH(I$6,'[4]Short pulse adder 1'!$B$24:$B$52,0),1)</f>
        <v>-4.50439453125E-2</v>
      </c>
      <c r="J11" s="27">
        <f>INDEX('[4]Short pulse adder 1'!$G$24:$G$52,MATCH(J$6,'[4]Short pulse adder 1'!$B$24:$B$52,0),1)</f>
        <v>-4.04052734375E-2</v>
      </c>
      <c r="K11" s="27">
        <f>INDEX('[4]Short pulse adder 1'!$G$24:$G$52,MATCH(K$6,'[4]Short pulse adder 1'!$B$24:$B$52,0),1)</f>
        <v>-3.96728515625E-2</v>
      </c>
      <c r="L11" s="27">
        <f>INDEX('[4]Short pulse adder 1'!$G$24:$G$52,MATCH(L$6,'[4]Short pulse adder 1'!$B$24:$B$52,0),1)</f>
        <v>-3.7445068359375E-2</v>
      </c>
      <c r="M11" s="27">
        <f>INDEX('[4]Short pulse adder 1'!$G$24:$G$52,MATCH(M$6,'[4]Short pulse adder 1'!$B$24:$B$52,0),1)</f>
        <v>-3.521728515625E-2</v>
      </c>
      <c r="N11" s="27">
        <f>INDEX('[4]Short pulse adder 1'!$G$24:$G$52,MATCH(N$6,'[4]Short pulse adder 1'!$B$24:$B$52,0),1)</f>
        <v>-2.703857421875E-2</v>
      </c>
      <c r="O11" s="27">
        <f>INDEX('[4]Short pulse adder 1'!$G$24:$G$52,MATCH(O$6,'[4]Short pulse adder 1'!$B$24:$B$52,0),1)</f>
        <v>-1.885986328125E-2</v>
      </c>
      <c r="P11" s="27">
        <f>INDEX('[4]Short pulse adder 1'!$G$24:$G$52,MATCH(P$6,'[4]Short pulse adder 1'!$B$24:$B$52,0),1)</f>
        <v>-2.24609375E-2</v>
      </c>
      <c r="Q11" s="27">
        <f>INDEX('[4]Short pulse adder 1'!$G$24:$G$52,MATCH(Q$6,'[4]Short pulse adder 1'!$B$24:$B$52,0),1)</f>
        <v>-0.1312255859375</v>
      </c>
      <c r="R11" s="27">
        <f>INDEX('[4]Short pulse adder 1'!$G$24:$G$52,MATCH(R$6,'[4]Short pulse adder 1'!$B$24:$B$52,0),1)</f>
        <v>-0.239990234375</v>
      </c>
      <c r="S11" s="27">
        <f>INDEX('[4]Short pulse adder 1'!$G$24:$G$52,MATCH(S$6,'[4]Short pulse adder 1'!$B$24:$B$52,0),1)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1'!$H$24:$H$52,MATCH(C$6,'[4]Short pulse adder 1'!$B$24:$B$52,0),1)</f>
        <v>1.85546875E-2</v>
      </c>
      <c r="D12" s="27">
        <f>INDEX('[4]Short pulse adder 1'!$H$24:$H$52,MATCH(D$6,'[4]Short pulse adder 1'!$B$24:$B$52,0),1)</f>
        <v>1.85546875E-2</v>
      </c>
      <c r="E12" s="27">
        <f>INDEX('[4]Short pulse adder 1'!$H$24:$H$52,MATCH(E$6,'[4]Short pulse adder 1'!$B$24:$B$52,0),1)</f>
        <v>1.85546875E-2</v>
      </c>
      <c r="F12" s="27">
        <f>INDEX('[4]Short pulse adder 1'!$H$24:$H$52,MATCH(F$6,'[4]Short pulse adder 1'!$B$24:$B$52,0),1)</f>
        <v>-2.81982421875E-2</v>
      </c>
      <c r="G12" s="27">
        <f>INDEX('[4]Short pulse adder 1'!$H$24:$H$52,MATCH(G$6,'[4]Short pulse adder 1'!$B$24:$B$52,0),1)</f>
        <v>-3.6376953125E-2</v>
      </c>
      <c r="H12" s="27">
        <f>INDEX('[4]Short pulse adder 1'!$H$24:$H$52,MATCH(H$6,'[4]Short pulse adder 1'!$B$24:$B$52,0),1)</f>
        <v>1.26953125E-2</v>
      </c>
      <c r="I12" s="27">
        <f>INDEX('[4]Short pulse adder 1'!$H$24:$H$52,MATCH(I$6,'[4]Short pulse adder 1'!$B$24:$B$52,0),1)</f>
        <v>-2.1484375E-2</v>
      </c>
      <c r="J12" s="27">
        <f>INDEX('[4]Short pulse adder 1'!$H$24:$H$52,MATCH(J$6,'[4]Short pulse adder 1'!$B$24:$B$52,0),1)</f>
        <v>1.983642578125E-2</v>
      </c>
      <c r="K12" s="27">
        <f>INDEX('[4]Short pulse adder 1'!$H$24:$H$52,MATCH(K$6,'[4]Short pulse adder 1'!$B$24:$B$52,0),1)</f>
        <v>-3.5400390625E-2</v>
      </c>
      <c r="L12" s="27">
        <f>INDEX('[4]Short pulse adder 1'!$H$24:$H$52,MATCH(L$6,'[4]Short pulse adder 1'!$B$24:$B$52,0),1)</f>
        <v>-1.7059326171875E-2</v>
      </c>
      <c r="M12" s="27">
        <f>INDEX('[4]Short pulse adder 1'!$H$24:$H$52,MATCH(M$6,'[4]Short pulse adder 1'!$B$24:$B$52,0),1)</f>
        <v>1.28173828125E-3</v>
      </c>
      <c r="N12" s="27">
        <f>INDEX('[4]Short pulse adder 1'!$H$24:$H$52,MATCH(N$6,'[4]Short pulse adder 1'!$B$24:$B$52,0),1)</f>
        <v>-3.3935546875E-2</v>
      </c>
      <c r="O12" s="27">
        <f>INDEX('[4]Short pulse adder 1'!$H$24:$H$52,MATCH(O$6,'[4]Short pulse adder 1'!$B$24:$B$52,0),1)</f>
        <v>-6.915283203125E-2</v>
      </c>
      <c r="P12" s="27">
        <f>INDEX('[4]Short pulse adder 1'!$H$24:$H$52,MATCH(P$6,'[4]Short pulse adder 1'!$B$24:$B$52,0),1)</f>
        <v>-3.41796875E-2</v>
      </c>
      <c r="Q12" s="27">
        <f>INDEX('[4]Short pulse adder 1'!$H$24:$H$52,MATCH(Q$6,'[4]Short pulse adder 1'!$B$24:$B$52,0),1)</f>
        <v>-0.140838623046875</v>
      </c>
      <c r="R12" s="27">
        <f>INDEX('[4]Short pulse adder 1'!$H$24:$H$52,MATCH(R$6,'[4]Short pulse adder 1'!$B$24:$B$52,0),1)</f>
        <v>-0.24749755859375</v>
      </c>
      <c r="S12" s="27">
        <f>INDEX('[4]Short pulse adder 1'!$H$24:$H$52,MATCH(S$6,'[4]Short pulse adder 1'!$B$24:$B$52,0),1)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1'!$I$24:$I$52,MATCH(C$6,'[4]Short pulse adder 1'!$B$24:$B$52,0),1)</f>
        <v>4.608154296875E-2</v>
      </c>
      <c r="D13" s="27">
        <f>INDEX('[4]Short pulse adder 1'!$I$24:$I$52,MATCH(D$6,'[4]Short pulse adder 1'!$B$24:$B$52,0),1)</f>
        <v>4.608154296875E-2</v>
      </c>
      <c r="E13" s="27">
        <f>INDEX('[4]Short pulse adder 1'!$I$24:$I$52,MATCH(E$6,'[4]Short pulse adder 1'!$B$24:$B$52,0),1)</f>
        <v>4.608154296875E-2</v>
      </c>
      <c r="F13" s="27">
        <f>INDEX('[4]Short pulse adder 1'!$I$24:$I$52,MATCH(F$6,'[4]Short pulse adder 1'!$B$24:$B$52,0),1)</f>
        <v>-3.997802734375E-2</v>
      </c>
      <c r="G13" s="27">
        <f>INDEX('[4]Short pulse adder 1'!$I$24:$I$52,MATCH(G$6,'[4]Short pulse adder 1'!$B$24:$B$52,0),1)</f>
        <v>-4.412841796875E-2</v>
      </c>
      <c r="H13" s="27">
        <f>INDEX('[4]Short pulse adder 1'!$I$24:$I$52,MATCH(H$6,'[4]Short pulse adder 1'!$B$24:$B$52,0),1)</f>
        <v>2.42919921875E-2</v>
      </c>
      <c r="I13" s="27">
        <f>INDEX('[4]Short pulse adder 1'!$I$24:$I$52,MATCH(I$6,'[4]Short pulse adder 1'!$B$24:$B$52,0),1)</f>
        <v>-1.220703125E-3</v>
      </c>
      <c r="J13" s="27">
        <f>INDEX('[4]Short pulse adder 1'!$I$24:$I$52,MATCH(J$6,'[4]Short pulse adder 1'!$B$24:$B$52,0),1)</f>
        <v>-1.239013671875E-2</v>
      </c>
      <c r="K13" s="27">
        <f>INDEX('[4]Short pulse adder 1'!$I$24:$I$52,MATCH(K$6,'[4]Short pulse adder 1'!$B$24:$B$52,0),1)</f>
        <v>-1.77001953125E-3</v>
      </c>
      <c r="L13" s="27">
        <f>INDEX('[4]Short pulse adder 1'!$I$24:$I$52,MATCH(L$6,'[4]Short pulse adder 1'!$B$24:$B$52,0),1)</f>
        <v>1.556396484375E-3</v>
      </c>
      <c r="M13" s="27">
        <f>INDEX('[4]Short pulse adder 1'!$I$24:$I$52,MATCH(M$6,'[4]Short pulse adder 1'!$B$24:$B$52,0),1)</f>
        <v>4.8828125E-3</v>
      </c>
      <c r="N13" s="27">
        <f>INDEX('[4]Short pulse adder 1'!$I$24:$I$52,MATCH(N$6,'[4]Short pulse adder 1'!$B$24:$B$52,0),1)</f>
        <v>-3.8299560546875E-2</v>
      </c>
      <c r="O13" s="27">
        <f>INDEX('[4]Short pulse adder 1'!$I$24:$I$52,MATCH(O$6,'[4]Short pulse adder 1'!$B$24:$B$52,0),1)</f>
        <v>-8.148193359375E-2</v>
      </c>
      <c r="P13" s="27">
        <f>INDEX('[4]Short pulse adder 1'!$I$24:$I$52,MATCH(P$6,'[4]Short pulse adder 1'!$B$24:$B$52,0),1)</f>
        <v>-4.58984375E-2</v>
      </c>
      <c r="Q13" s="27">
        <f>INDEX('[4]Short pulse adder 1'!$I$24:$I$52,MATCH(Q$6,'[4]Short pulse adder 1'!$B$24:$B$52,0),1)</f>
        <v>-0.14794921875</v>
      </c>
      <c r="R13" s="27">
        <f>INDEX('[4]Short pulse adder 1'!$I$24:$I$52,MATCH(R$6,'[4]Short pulse adder 1'!$B$24:$B$52,0),1)</f>
        <v>-0.25</v>
      </c>
      <c r="S13" s="27">
        <f>INDEX('[4]Short pulse adder 1'!$I$24:$I$52,MATCH(S$6,'[4]Short pulse adder 1'!$B$24:$B$52,0),1)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1'!$J$24:$J$52,MATCH(C$6,'[4]Short pulse adder 1'!$B$24:$B$52,0),1)</f>
        <v>7.354736328125E-2</v>
      </c>
      <c r="D14" s="27">
        <f>INDEX('[4]Short pulse adder 1'!$J$24:$J$52,MATCH(D$6,'[4]Short pulse adder 1'!$B$24:$B$52,0),1)</f>
        <v>7.354736328125E-2</v>
      </c>
      <c r="E14" s="27">
        <f>INDEX('[4]Short pulse adder 1'!$J$24:$J$52,MATCH(E$6,'[4]Short pulse adder 1'!$B$24:$B$52,0),1)</f>
        <v>7.354736328125E-2</v>
      </c>
      <c r="F14" s="27">
        <f>INDEX('[4]Short pulse adder 1'!$J$24:$J$52,MATCH(F$6,'[4]Short pulse adder 1'!$B$24:$B$52,0),1)</f>
        <v>-6.16455078125E-3</v>
      </c>
      <c r="G14" s="27">
        <f>INDEX('[4]Short pulse adder 1'!$J$24:$J$52,MATCH(G$6,'[4]Short pulse adder 1'!$B$24:$B$52,0),1)</f>
        <v>-4.400634765625E-2</v>
      </c>
      <c r="H14" s="27">
        <f>INDEX('[4]Short pulse adder 1'!$J$24:$J$52,MATCH(H$6,'[4]Short pulse adder 1'!$B$24:$B$52,0),1)</f>
        <v>-5.908203125E-2</v>
      </c>
      <c r="I14" s="27">
        <f>INDEX('[4]Short pulse adder 1'!$J$24:$J$52,MATCH(I$6,'[4]Short pulse adder 1'!$B$24:$B$52,0),1)</f>
        <v>5.126953125E-3</v>
      </c>
      <c r="J14" s="27">
        <f>INDEX('[4]Short pulse adder 1'!$J$24:$J$52,MATCH(J$6,'[4]Short pulse adder 1'!$B$24:$B$52,0),1)</f>
        <v>4.4677734375E-2</v>
      </c>
      <c r="K14" s="27">
        <f>INDEX('[4]Short pulse adder 1'!$J$24:$J$52,MATCH(K$6,'[4]Short pulse adder 1'!$B$24:$B$52,0),1)</f>
        <v>2.55126953125E-2</v>
      </c>
      <c r="L14" s="27">
        <f>INDEX('[4]Short pulse adder 1'!$J$24:$J$52,MATCH(L$6,'[4]Short pulse adder 1'!$B$24:$B$52,0),1)</f>
        <v>-8.85009765625E-4</v>
      </c>
      <c r="M14" s="27">
        <f>INDEX('[4]Short pulse adder 1'!$J$24:$J$52,MATCH(M$6,'[4]Short pulse adder 1'!$B$24:$B$52,0),1)</f>
        <v>-2.728271484375E-2</v>
      </c>
      <c r="N14" s="27">
        <f>INDEX('[4]Short pulse adder 1'!$J$24:$J$52,MATCH(N$6,'[4]Short pulse adder 1'!$B$24:$B$52,0),1)</f>
        <v>-5.0079345703125E-2</v>
      </c>
      <c r="O14" s="27">
        <f>INDEX('[4]Short pulse adder 1'!$J$24:$J$52,MATCH(O$6,'[4]Short pulse adder 1'!$B$24:$B$52,0),1)</f>
        <v>-7.28759765625E-2</v>
      </c>
      <c r="P14" s="27">
        <f>INDEX('[4]Short pulse adder 1'!$J$24:$J$52,MATCH(P$6,'[4]Short pulse adder 1'!$B$24:$B$52,0),1)</f>
        <v>-5.76171875E-2</v>
      </c>
      <c r="Q14" s="27">
        <f>INDEX('[4]Short pulse adder 1'!$J$24:$J$52,MATCH(Q$6,'[4]Short pulse adder 1'!$B$24:$B$52,0),1)</f>
        <v>-0.152557373046875</v>
      </c>
      <c r="R14" s="27">
        <f>INDEX('[4]Short pulse adder 1'!$J$24:$J$52,MATCH(R$6,'[4]Short pulse adder 1'!$B$24:$B$52,0),1)</f>
        <v>-0.24749755859375</v>
      </c>
      <c r="S14" s="27">
        <f>INDEX('[4]Short pulse adder 1'!$J$24:$J$52,MATCH(S$6,'[4]Short pulse adder 1'!$B$24:$B$52,0),1)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1'!$K$24:$K$52,MATCH(C$6,'[4]Short pulse adder 1'!$B$24:$B$52,0),1)</f>
        <v>0.10107421875</v>
      </c>
      <c r="D15" s="27">
        <f>INDEX('[4]Short pulse adder 1'!$K$24:$K$52,MATCH(D$6,'[4]Short pulse adder 1'!$B$24:$B$52,0),1)</f>
        <v>0.10107421875</v>
      </c>
      <c r="E15" s="27">
        <f>INDEX('[4]Short pulse adder 1'!$K$24:$K$52,MATCH(E$6,'[4]Short pulse adder 1'!$B$24:$B$52,0),1)</f>
        <v>0.10107421875</v>
      </c>
      <c r="F15" s="27">
        <f>INDEX('[4]Short pulse adder 1'!$K$24:$K$52,MATCH(F$6,'[4]Short pulse adder 1'!$B$24:$B$52,0),1)</f>
        <v>1.776123046875E-2</v>
      </c>
      <c r="G15" s="27">
        <f>INDEX('[4]Short pulse adder 1'!$K$24:$K$52,MATCH(G$6,'[4]Short pulse adder 1'!$B$24:$B$52,0),1)</f>
        <v>3.558349609375E-2</v>
      </c>
      <c r="H15" s="27">
        <f>INDEX('[4]Short pulse adder 1'!$K$24:$K$52,MATCH(H$6,'[4]Short pulse adder 1'!$B$24:$B$52,0),1)</f>
        <v>-0.1241455078125</v>
      </c>
      <c r="I15" s="27">
        <f>INDEX('[4]Short pulse adder 1'!$K$24:$K$52,MATCH(I$6,'[4]Short pulse adder 1'!$B$24:$B$52,0),1)</f>
        <v>-7.99560546875E-2</v>
      </c>
      <c r="J15" s="27">
        <f>INDEX('[4]Short pulse adder 1'!$K$24:$K$52,MATCH(J$6,'[4]Short pulse adder 1'!$B$24:$B$52,0),1)</f>
        <v>9.09423828125E-3</v>
      </c>
      <c r="K15" s="27">
        <f>INDEX('[4]Short pulse adder 1'!$K$24:$K$52,MATCH(K$6,'[4]Short pulse adder 1'!$B$24:$B$52,0),1)</f>
        <v>2.4169921875E-2</v>
      </c>
      <c r="L15" s="27">
        <f>INDEX('[4]Short pulse adder 1'!$K$24:$K$52,MATCH(L$6,'[4]Short pulse adder 1'!$B$24:$B$52,0),1)</f>
        <v>-1.763916015625E-2</v>
      </c>
      <c r="M15" s="27">
        <f>INDEX('[4]Short pulse adder 1'!$K$24:$K$52,MATCH(M$6,'[4]Short pulse adder 1'!$B$24:$B$52,0),1)</f>
        <v>-5.94482421875E-2</v>
      </c>
      <c r="N15" s="27">
        <f>INDEX('[4]Short pulse adder 1'!$K$24:$K$52,MATCH(N$6,'[4]Short pulse adder 1'!$B$24:$B$52,0),1)</f>
        <v>-5.6121826171875E-2</v>
      </c>
      <c r="O15" s="27">
        <f>INDEX('[4]Short pulse adder 1'!$K$24:$K$52,MATCH(O$6,'[4]Short pulse adder 1'!$B$24:$B$52,0),1)</f>
        <v>-5.279541015625E-2</v>
      </c>
      <c r="P15" s="27">
        <f>INDEX('[4]Short pulse adder 1'!$K$24:$K$52,MATCH(P$6,'[4]Short pulse adder 1'!$B$24:$B$52,0),1)</f>
        <v>-4.632568359375E-2</v>
      </c>
      <c r="Q15" s="27">
        <f>INDEX('[4]Short pulse adder 1'!$K$24:$K$52,MATCH(Q$6,'[4]Short pulse adder 1'!$B$24:$B$52,0),1)</f>
        <v>-0.143157958984375</v>
      </c>
      <c r="R15" s="27">
        <f>INDEX('[4]Short pulse adder 1'!$K$24:$K$52,MATCH(R$6,'[4]Short pulse adder 1'!$B$24:$B$52,0),1)</f>
        <v>-0.239990234375</v>
      </c>
      <c r="S15" s="27">
        <f>INDEX('[4]Short pulse adder 1'!$K$24:$K$52,MATCH(S$6,'[4]Short pulse adder 1'!$B$24:$B$52,0),1)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1'!$L$24:$L$52,MATCH(C$6,'[4]Short pulse adder 1'!$B$24:$B$52,0),1)</f>
        <v>0.16302490234375</v>
      </c>
      <c r="D16" s="27">
        <f>INDEX('[4]Short pulse adder 1'!$L$24:$L$52,MATCH(D$6,'[4]Short pulse adder 1'!$B$24:$B$52,0),1)</f>
        <v>0.16302490234375</v>
      </c>
      <c r="E16" s="27">
        <f>INDEX('[4]Short pulse adder 1'!$L$24:$L$52,MATCH(E$6,'[4]Short pulse adder 1'!$B$24:$B$52,0),1)</f>
        <v>0.16302490234375</v>
      </c>
      <c r="F16" s="27">
        <f>INDEX('[4]Short pulse adder 1'!$L$24:$L$52,MATCH(F$6,'[4]Short pulse adder 1'!$B$24:$B$52,0),1)</f>
        <v>4.62646484375E-2</v>
      </c>
      <c r="G16" s="27">
        <f>INDEX('[4]Short pulse adder 1'!$L$24:$L$52,MATCH(G$6,'[4]Short pulse adder 1'!$B$24:$B$52,0),1)</f>
        <v>-7.672119140625E-2</v>
      </c>
      <c r="H16" s="27">
        <f>INDEX('[4]Short pulse adder 1'!$L$24:$L$52,MATCH(H$6,'[4]Short pulse adder 1'!$B$24:$B$52,0),1)</f>
        <v>-0.122314453125</v>
      </c>
      <c r="I16" s="27">
        <f>INDEX('[4]Short pulse adder 1'!$L$24:$L$52,MATCH(I$6,'[4]Short pulse adder 1'!$B$24:$B$52,0),1)</f>
        <v>-8.642578125E-2</v>
      </c>
      <c r="J16" s="27">
        <f>INDEX('[4]Short pulse adder 1'!$L$24:$L$52,MATCH(J$6,'[4]Short pulse adder 1'!$B$24:$B$52,0),1)</f>
        <v>-2.301025390625E-2</v>
      </c>
      <c r="K16" s="27">
        <f>INDEX('[4]Short pulse adder 1'!$L$24:$L$52,MATCH(K$6,'[4]Short pulse adder 1'!$B$24:$B$52,0),1)</f>
        <v>5.938720703125E-2</v>
      </c>
      <c r="L16" s="27">
        <f>INDEX('[4]Short pulse adder 1'!$L$24:$L$52,MATCH(L$6,'[4]Short pulse adder 1'!$B$24:$B$52,0),1)</f>
        <v>3.2928466796875E-2</v>
      </c>
      <c r="M16" s="27">
        <f>INDEX('[4]Short pulse adder 1'!$L$24:$L$52,MATCH(M$6,'[4]Short pulse adder 1'!$B$24:$B$52,0),1)</f>
        <v>6.4697265625E-3</v>
      </c>
      <c r="N16" s="27">
        <f>INDEX('[4]Short pulse adder 1'!$L$24:$L$52,MATCH(N$6,'[4]Short pulse adder 1'!$B$24:$B$52,0),1)</f>
        <v>-1.8218994140625E-2</v>
      </c>
      <c r="O16" s="27">
        <f>INDEX('[4]Short pulse adder 1'!$L$24:$L$52,MATCH(O$6,'[4]Short pulse adder 1'!$B$24:$B$52,0),1)</f>
        <v>-4.290771484375E-2</v>
      </c>
      <c r="P16" s="27">
        <f>INDEX('[4]Short pulse adder 1'!$L$24:$L$52,MATCH(P$6,'[4]Short pulse adder 1'!$B$24:$B$52,0),1)</f>
        <v>-3.50341796875E-2</v>
      </c>
      <c r="Q16" s="27">
        <f>INDEX('[4]Short pulse adder 1'!$L$24:$L$52,MATCH(Q$6,'[4]Short pulse adder 1'!$B$24:$B$52,0),1)</f>
        <v>-0.131256103515625</v>
      </c>
      <c r="R16" s="27">
        <f>INDEX('[4]Short pulse adder 1'!$L$24:$L$52,MATCH(R$6,'[4]Short pulse adder 1'!$B$24:$B$52,0),1)</f>
        <v>-0.22747802734375</v>
      </c>
      <c r="S16" s="27">
        <f>INDEX('[4]Short pulse adder 1'!$L$24:$L$52,MATCH(S$6,'[4]Short pulse adder 1'!$B$24:$B$52,0),1)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1'!$M$24:$M$52,MATCH(C$6,'[4]Short pulse adder 1'!$B$24:$B$52,0),1)</f>
        <v>0.2650146484375</v>
      </c>
      <c r="D17" s="27">
        <f>INDEX('[4]Short pulse adder 1'!$M$24:$M$52,MATCH(D$6,'[4]Short pulse adder 1'!$B$24:$B$52,0),1)</f>
        <v>0.2650146484375</v>
      </c>
      <c r="E17" s="27">
        <f>INDEX('[4]Short pulse adder 1'!$M$24:$M$52,MATCH(E$6,'[4]Short pulse adder 1'!$B$24:$B$52,0),1)</f>
        <v>0.2650146484375</v>
      </c>
      <c r="F17" s="27">
        <f>INDEX('[4]Short pulse adder 1'!$M$24:$M$52,MATCH(F$6,'[4]Short pulse adder 1'!$B$24:$B$52,0),1)</f>
        <v>8.209228515625E-2</v>
      </c>
      <c r="G17" s="27">
        <f>INDEX('[4]Short pulse adder 1'!$M$24:$M$52,MATCH(G$6,'[4]Short pulse adder 1'!$B$24:$B$52,0),1)</f>
        <v>-6.201171875E-2</v>
      </c>
      <c r="H17" s="27">
        <f>INDEX('[4]Short pulse adder 1'!$M$24:$M$52,MATCH(H$6,'[4]Short pulse adder 1'!$B$24:$B$52,0),1)</f>
        <v>-0.129638671875</v>
      </c>
      <c r="I17" s="27">
        <f>INDEX('[4]Short pulse adder 1'!$M$24:$M$52,MATCH(I$6,'[4]Short pulse adder 1'!$B$24:$B$52,0),1)</f>
        <v>-6.45751953125E-2</v>
      </c>
      <c r="J17" s="27">
        <f>INDEX('[4]Short pulse adder 1'!$M$24:$M$52,MATCH(J$6,'[4]Short pulse adder 1'!$B$24:$B$52,0),1)</f>
        <v>-7.8857421875E-2</v>
      </c>
      <c r="K17" s="27">
        <f>INDEX('[4]Short pulse adder 1'!$M$24:$M$52,MATCH(K$6,'[4]Short pulse adder 1'!$B$24:$B$52,0),1)</f>
        <v>-2.886962890625E-2</v>
      </c>
      <c r="L17" s="27">
        <f>INDEX('[4]Short pulse adder 1'!$M$24:$M$52,MATCH(L$6,'[4]Short pulse adder 1'!$B$24:$B$52,0),1)</f>
        <v>-2.484130859375E-2</v>
      </c>
      <c r="M17" s="27">
        <f>INDEX('[4]Short pulse adder 1'!$M$24:$M$52,MATCH(M$6,'[4]Short pulse adder 1'!$B$24:$B$52,0),1)</f>
        <v>-2.081298828125E-2</v>
      </c>
      <c r="N17" s="27">
        <f>INDEX('[4]Short pulse adder 1'!$M$24:$M$52,MATCH(N$6,'[4]Short pulse adder 1'!$B$24:$B$52,0),1)</f>
        <v>-3.3966064453125E-2</v>
      </c>
      <c r="O17" s="27">
        <f>INDEX('[4]Short pulse adder 1'!$M$24:$M$52,MATCH(O$6,'[4]Short pulse adder 1'!$B$24:$B$52,0),1)</f>
        <v>-4.7119140625E-2</v>
      </c>
      <c r="P17" s="27">
        <f>INDEX('[4]Short pulse adder 1'!$M$24:$M$52,MATCH(P$6,'[4]Short pulse adder 1'!$B$24:$B$52,0),1)</f>
        <v>-4.04052734375E-2</v>
      </c>
      <c r="Q17" s="27">
        <f>INDEX('[4]Short pulse adder 1'!$M$24:$M$52,MATCH(Q$6,'[4]Short pulse adder 1'!$B$24:$B$52,0),1)</f>
        <v>-0.125213623046875</v>
      </c>
      <c r="R17" s="27">
        <f>INDEX('[4]Short pulse adder 1'!$M$24:$M$52,MATCH(R$6,'[4]Short pulse adder 1'!$B$24:$B$52,0),1)</f>
        <v>-0.21002197265625</v>
      </c>
      <c r="S17" s="27">
        <f>INDEX('[4]Short pulse adder 1'!$M$24:$M$52,MATCH(S$6,'[4]Short pulse adder 1'!$B$24:$B$52,0),1)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1'!$N$24:$N$52,MATCH(C$6,'[4]Short pulse adder 1'!$B$24:$B$52,0),1)</f>
        <v>0.2496337890625</v>
      </c>
      <c r="D18" s="27">
        <f>INDEX('[4]Short pulse adder 1'!$N$24:$N$52,MATCH(D$6,'[4]Short pulse adder 1'!$B$24:$B$52,0),1)</f>
        <v>0.2496337890625</v>
      </c>
      <c r="E18" s="27">
        <f>INDEX('[4]Short pulse adder 1'!$N$24:$N$52,MATCH(E$6,'[4]Short pulse adder 1'!$B$24:$B$52,0),1)</f>
        <v>0.2496337890625</v>
      </c>
      <c r="F18" s="27">
        <f>INDEX('[4]Short pulse adder 1'!$N$24:$N$52,MATCH(F$6,'[4]Short pulse adder 1'!$B$24:$B$52,0),1)</f>
        <v>0.224609375</v>
      </c>
      <c r="G18" s="27">
        <f>INDEX('[4]Short pulse adder 1'!$N$24:$N$52,MATCH(G$6,'[4]Short pulse adder 1'!$B$24:$B$52,0),1)</f>
        <v>0.10748291015625</v>
      </c>
      <c r="H18" s="27">
        <f>INDEX('[4]Short pulse adder 1'!$N$24:$N$52,MATCH(H$6,'[4]Short pulse adder 1'!$B$24:$B$52,0),1)</f>
        <v>-0.18597412109375</v>
      </c>
      <c r="I18" s="27">
        <f>INDEX('[4]Short pulse adder 1'!$N$24:$N$52,MATCH(I$6,'[4]Short pulse adder 1'!$B$24:$B$52,0),1)</f>
        <v>-0.12884521484375</v>
      </c>
      <c r="J18" s="27">
        <f>INDEX('[4]Short pulse adder 1'!$N$24:$N$52,MATCH(J$6,'[4]Short pulse adder 1'!$B$24:$B$52,0),1)</f>
        <v>-6.915283203125E-2</v>
      </c>
      <c r="K18" s="27">
        <f>INDEX('[4]Short pulse adder 1'!$N$24:$N$52,MATCH(K$6,'[4]Short pulse adder 1'!$B$24:$B$52,0),1)</f>
        <v>-2.38037109375E-2</v>
      </c>
      <c r="L18" s="27">
        <f>INDEX('[4]Short pulse adder 1'!$N$24:$N$52,MATCH(L$6,'[4]Short pulse adder 1'!$B$24:$B$52,0),1)</f>
        <v>-1.57470703125E-2</v>
      </c>
      <c r="M18" s="27">
        <f>INDEX('[4]Short pulse adder 1'!$N$24:$N$52,MATCH(M$6,'[4]Short pulse adder 1'!$B$24:$B$52,0),1)</f>
        <v>-7.6904296875E-3</v>
      </c>
      <c r="N18" s="27">
        <f>INDEX('[4]Short pulse adder 1'!$N$24:$N$52,MATCH(N$6,'[4]Short pulse adder 1'!$B$24:$B$52,0),1)</f>
        <v>-1.9287109375E-2</v>
      </c>
      <c r="O18" s="27">
        <f>INDEX('[4]Short pulse adder 1'!$N$24:$N$52,MATCH(O$6,'[4]Short pulse adder 1'!$B$24:$B$52,0),1)</f>
        <v>-3.08837890625E-2</v>
      </c>
      <c r="P18" s="27">
        <f>INDEX('[4]Short pulse adder 1'!$N$24:$N$52,MATCH(P$6,'[4]Short pulse adder 1'!$B$24:$B$52,0),1)</f>
        <v>-2.38037109375E-3</v>
      </c>
      <c r="Q18" s="27">
        <f>INDEX('[4]Short pulse adder 1'!$N$24:$N$52,MATCH(Q$6,'[4]Short pulse adder 1'!$B$24:$B$52,0),1)</f>
        <v>-9.4940185546875E-2</v>
      </c>
      <c r="R18" s="27">
        <f>INDEX('[4]Short pulse adder 1'!$N$24:$N$52,MATCH(R$6,'[4]Short pulse adder 1'!$B$24:$B$52,0),1)</f>
        <v>-0.1875</v>
      </c>
      <c r="S18" s="27">
        <f>INDEX('[4]Short pulse adder 1'!$N$24:$N$52,MATCH(S$6,'[4]Short pulse adder 1'!$B$24:$B$52,0),1)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1'!$O$24:$O$52,MATCH(C$6,'[4]Short pulse adder 1'!$B$24:$B$52,0),1)</f>
        <v>0.487060546875</v>
      </c>
      <c r="D19" s="27">
        <f>INDEX('[4]Short pulse adder 1'!$O$24:$O$52,MATCH(D$6,'[4]Short pulse adder 1'!$B$24:$B$52,0),1)</f>
        <v>0.487060546875</v>
      </c>
      <c r="E19" s="27">
        <f>INDEX('[4]Short pulse adder 1'!$O$24:$O$52,MATCH(E$6,'[4]Short pulse adder 1'!$B$24:$B$52,0),1)</f>
        <v>0.487060546875</v>
      </c>
      <c r="F19" s="27">
        <f>INDEX('[4]Short pulse adder 1'!$O$24:$O$52,MATCH(F$6,'[4]Short pulse adder 1'!$B$24:$B$52,0),1)</f>
        <v>0.4840087890625</v>
      </c>
      <c r="G19" s="27">
        <f>INDEX('[4]Short pulse adder 1'!$O$24:$O$52,MATCH(G$6,'[4]Short pulse adder 1'!$B$24:$B$52,0),1)</f>
        <v>0.11663818359375</v>
      </c>
      <c r="H19" s="27">
        <f>INDEX('[4]Short pulse adder 1'!$O$24:$O$52,MATCH(H$6,'[4]Short pulse adder 1'!$B$24:$B$52,0),1)</f>
        <v>-7.208251953125E-2</v>
      </c>
      <c r="I19" s="27">
        <f>INDEX('[4]Short pulse adder 1'!$O$24:$O$52,MATCH(I$6,'[4]Short pulse adder 1'!$B$24:$B$52,0),1)</f>
        <v>-0.1217041015625</v>
      </c>
      <c r="J19" s="27">
        <f>INDEX('[4]Short pulse adder 1'!$O$24:$O$52,MATCH(J$6,'[4]Short pulse adder 1'!$B$24:$B$52,0),1)</f>
        <v>-5.328369140625E-2</v>
      </c>
      <c r="K19" s="27">
        <f>INDEX('[4]Short pulse adder 1'!$O$24:$O$52,MATCH(K$6,'[4]Short pulse adder 1'!$B$24:$B$52,0),1)</f>
        <v>-3.7841796875E-2</v>
      </c>
      <c r="L19" s="27">
        <f>INDEX('[4]Short pulse adder 1'!$O$24:$O$52,MATCH(L$6,'[4]Short pulse adder 1'!$B$24:$B$52,0),1)</f>
        <v>-1.8951416015625E-2</v>
      </c>
      <c r="M19" s="27">
        <f>INDEX('[4]Short pulse adder 1'!$O$24:$O$52,MATCH(M$6,'[4]Short pulse adder 1'!$B$24:$B$52,0),1)</f>
        <v>-6.103515625E-5</v>
      </c>
      <c r="N19" s="27">
        <f>INDEX('[4]Short pulse adder 1'!$O$24:$O$52,MATCH(N$6,'[4]Short pulse adder 1'!$B$24:$B$52,0),1)</f>
        <v>-4.55322265625E-2</v>
      </c>
      <c r="O19" s="27">
        <f>INDEX('[4]Short pulse adder 1'!$O$24:$O$52,MATCH(O$6,'[4]Short pulse adder 1'!$B$24:$B$52,0),1)</f>
        <v>-9.100341796875E-2</v>
      </c>
      <c r="P19" s="27">
        <f>INDEX('[4]Short pulse adder 1'!$O$24:$O$52,MATCH(P$6,'[4]Short pulse adder 1'!$B$24:$B$52,0),1)</f>
        <v>-7.598876953125E-2</v>
      </c>
      <c r="Q19" s="27">
        <f>INDEX('[4]Short pulse adder 1'!$O$24:$O$52,MATCH(Q$6,'[4]Short pulse adder 1'!$B$24:$B$52,0),1)</f>
        <v>-0.10174560546875</v>
      </c>
      <c r="R19" s="27">
        <f>INDEX('[4]Short pulse adder 1'!$O$24:$O$52,MATCH(R$6,'[4]Short pulse adder 1'!$B$24:$B$52,0),1)</f>
        <v>-0.12750244140625</v>
      </c>
      <c r="S19" s="27">
        <f>INDEX('[4]Short pulse adder 1'!$O$24:$O$52,MATCH(S$6,'[4]Short pulse adder 1'!$B$24:$B$52,0),1)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1'!$P$24:$P$52,MATCH(C$6,'[4]Short pulse adder 1'!$B$24:$B$52,0),1)</f>
        <v>0.21600341796875</v>
      </c>
      <c r="D20" s="27">
        <f>INDEX('[4]Short pulse adder 1'!$P$24:$P$52,MATCH(D$6,'[4]Short pulse adder 1'!$B$24:$B$52,0),1)</f>
        <v>0.21600341796875</v>
      </c>
      <c r="E20" s="27">
        <f>INDEX('[4]Short pulse adder 1'!$P$24:$P$52,MATCH(E$6,'[4]Short pulse adder 1'!$B$24:$B$52,0),1)</f>
        <v>0.21600341796875</v>
      </c>
      <c r="F20" s="27">
        <f>INDEX('[4]Short pulse adder 1'!$P$24:$P$52,MATCH(F$6,'[4]Short pulse adder 1'!$B$24:$B$52,0),1)</f>
        <v>0.536376953125</v>
      </c>
      <c r="G20" s="27">
        <f>INDEX('[4]Short pulse adder 1'!$P$24:$P$52,MATCH(G$6,'[4]Short pulse adder 1'!$B$24:$B$52,0),1)</f>
        <v>0.125732421875</v>
      </c>
      <c r="H20" s="27">
        <f>INDEX('[4]Short pulse adder 1'!$P$24:$P$52,MATCH(H$6,'[4]Short pulse adder 1'!$B$24:$B$52,0),1)</f>
        <v>-1.40380859375E-3</v>
      </c>
      <c r="I20" s="27">
        <f>INDEX('[4]Short pulse adder 1'!$P$24:$P$52,MATCH(I$6,'[4]Short pulse adder 1'!$B$24:$B$52,0),1)</f>
        <v>-0.11968994140625</v>
      </c>
      <c r="J20" s="27">
        <f>INDEX('[4]Short pulse adder 1'!$P$24:$P$52,MATCH(J$6,'[4]Short pulse adder 1'!$B$24:$B$52,0),1)</f>
        <v>-7.379150390625E-2</v>
      </c>
      <c r="K20" s="27">
        <f>INDEX('[4]Short pulse adder 1'!$P$24:$P$52,MATCH(K$6,'[4]Short pulse adder 1'!$B$24:$B$52,0),1)</f>
        <v>-4.82177734375E-2</v>
      </c>
      <c r="L20" s="27">
        <f>INDEX('[4]Short pulse adder 1'!$P$24:$P$52,MATCH(L$6,'[4]Short pulse adder 1'!$B$24:$B$52,0),1)</f>
        <v>-1.9622802734375E-2</v>
      </c>
      <c r="M20" s="27">
        <f>INDEX('[4]Short pulse adder 1'!$P$24:$P$52,MATCH(M$6,'[4]Short pulse adder 1'!$B$24:$B$52,0),1)</f>
        <v>8.97216796875E-3</v>
      </c>
      <c r="N20" s="27">
        <f>INDEX('[4]Short pulse adder 1'!$P$24:$P$52,MATCH(N$6,'[4]Short pulse adder 1'!$B$24:$B$52,0),1)</f>
        <v>-3.936767578125E-2</v>
      </c>
      <c r="O20" s="27">
        <f>INDEX('[4]Short pulse adder 1'!$P$24:$P$52,MATCH(O$6,'[4]Short pulse adder 1'!$B$24:$B$52,0),1)</f>
        <v>-8.770751953125E-2</v>
      </c>
      <c r="P20" s="27">
        <f>INDEX('[4]Short pulse adder 1'!$P$24:$P$52,MATCH(P$6,'[4]Short pulse adder 1'!$B$24:$B$52,0),1)</f>
        <v>-9.8876953125E-2</v>
      </c>
      <c r="Q20" s="27">
        <f>INDEX('[4]Short pulse adder 1'!$P$24:$P$52,MATCH(Q$6,'[4]Short pulse adder 1'!$B$24:$B$52,0),1)</f>
        <v>-9.4451904296875E-2</v>
      </c>
      <c r="R20" s="27">
        <f>INDEX('[4]Short pulse adder 1'!$P$24:$P$52,MATCH(R$6,'[4]Short pulse adder 1'!$B$24:$B$52,0),1)</f>
        <v>-9.002685546875E-2</v>
      </c>
      <c r="S20" s="27">
        <f>INDEX('[4]Short pulse adder 1'!$P$24:$P$52,MATCH(S$6,'[4]Short pulse adder 1'!$B$24:$B$52,0),1)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1'!$Q$24:$Q$52,MATCH(C$6,'[4]Short pulse adder 1'!$B$24:$B$52,0),1)</f>
        <v>0.406005859375</v>
      </c>
      <c r="D21" s="27">
        <f>INDEX('[4]Short pulse adder 1'!$Q$24:$Q$52,MATCH(D$6,'[4]Short pulse adder 1'!$B$24:$B$52,0),1)</f>
        <v>0.406005859375</v>
      </c>
      <c r="E21" s="27">
        <f>INDEX('[4]Short pulse adder 1'!$Q$24:$Q$52,MATCH(E$6,'[4]Short pulse adder 1'!$B$24:$B$52,0),1)</f>
        <v>0.22802734375</v>
      </c>
      <c r="F21" s="27">
        <f>INDEX('[4]Short pulse adder 1'!$Q$24:$Q$52,MATCH(F$6,'[4]Short pulse adder 1'!$B$24:$B$52,0),1)</f>
        <v>0.36224365234375</v>
      </c>
      <c r="G21" s="27">
        <f>INDEX('[4]Short pulse adder 1'!$Q$24:$Q$52,MATCH(G$6,'[4]Short pulse adder 1'!$B$24:$B$52,0),1)</f>
        <v>0.13482666015625</v>
      </c>
      <c r="H21" s="27">
        <f>INDEX('[4]Short pulse adder 1'!$Q$24:$Q$52,MATCH(H$6,'[4]Short pulse adder 1'!$B$24:$B$52,0),1)</f>
        <v>0.1263427734375</v>
      </c>
      <c r="I21" s="27">
        <f>INDEX('[4]Short pulse adder 1'!$Q$24:$Q$52,MATCH(I$6,'[4]Short pulse adder 1'!$B$24:$B$52,0),1)</f>
        <v>-4.3701171875E-2</v>
      </c>
      <c r="J21" s="27">
        <f>INDEX('[4]Short pulse adder 1'!$Q$24:$Q$52,MATCH(J$6,'[4]Short pulse adder 1'!$B$24:$B$52,0),1)</f>
        <v>7.568359375E-3</v>
      </c>
      <c r="K21" s="27">
        <f>INDEX('[4]Short pulse adder 1'!$Q$24:$Q$52,MATCH(K$6,'[4]Short pulse adder 1'!$B$24:$B$52,0),1)</f>
        <v>-5.95703125E-2</v>
      </c>
      <c r="L21" s="27">
        <f>INDEX('[4]Short pulse adder 1'!$Q$24:$Q$52,MATCH(L$6,'[4]Short pulse adder 1'!$B$24:$B$52,0),1)</f>
        <v>-9.1552734375E-4</v>
      </c>
      <c r="M21" s="27">
        <f>INDEX('[4]Short pulse adder 1'!$Q$24:$Q$52,MATCH(M$6,'[4]Short pulse adder 1'!$B$24:$B$52,0),1)</f>
        <v>5.77392578125E-2</v>
      </c>
      <c r="N21" s="27">
        <f>INDEX('[4]Short pulse adder 1'!$Q$24:$Q$52,MATCH(N$6,'[4]Short pulse adder 1'!$B$24:$B$52,0),1)</f>
        <v>-3.35693359375E-3</v>
      </c>
      <c r="O21" s="27">
        <f>INDEX('[4]Short pulse adder 1'!$Q$24:$Q$52,MATCH(O$6,'[4]Short pulse adder 1'!$B$24:$B$52,0),1)</f>
        <v>-6.4453125E-2</v>
      </c>
      <c r="P21" s="27">
        <f>INDEX('[4]Short pulse adder 1'!$Q$24:$Q$52,MATCH(P$6,'[4]Short pulse adder 1'!$B$24:$B$52,0),1)</f>
        <v>-6.99462890625E-2</v>
      </c>
      <c r="Q21" s="27">
        <f>INDEX('[4]Short pulse adder 1'!$Q$24:$Q$52,MATCH(Q$6,'[4]Short pulse adder 1'!$B$24:$B$52,0),1)</f>
        <v>-5.87158203125E-2</v>
      </c>
      <c r="R21" s="27">
        <f>INDEX('[4]Short pulse adder 1'!$Q$24:$Q$52,MATCH(R$6,'[4]Short pulse adder 1'!$B$24:$B$52,0),1)</f>
        <v>-4.74853515625E-2</v>
      </c>
      <c r="S21" s="27">
        <f>INDEX('[4]Short pulse adder 1'!$Q$24:$Q$52,MATCH(S$6,'[4]Short pulse adder 1'!$B$24:$B$52,0),1)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1'!$R$24:$R$52,MATCH(C$6,'[4]Short pulse adder 1'!$B$24:$B$52,0),1)</f>
        <v>0.52520751953125</v>
      </c>
      <c r="D22" s="27">
        <f>INDEX('[4]Short pulse adder 1'!$R$24:$R$52,MATCH(D$6,'[4]Short pulse adder 1'!$B$24:$B$52,0),1)</f>
        <v>0.52520751953125</v>
      </c>
      <c r="E22" s="27">
        <f>INDEX('[4]Short pulse adder 1'!$R$24:$R$52,MATCH(E$6,'[4]Short pulse adder 1'!$B$24:$B$52,0),1)</f>
        <v>0.35003662109375</v>
      </c>
      <c r="F22" s="27">
        <f>INDEX('[4]Short pulse adder 1'!$R$24:$R$52,MATCH(F$6,'[4]Short pulse adder 1'!$B$24:$B$52,0),1)</f>
        <v>0.1881103515625</v>
      </c>
      <c r="G22" s="27">
        <f>INDEX('[4]Short pulse adder 1'!$R$24:$R$52,MATCH(G$6,'[4]Short pulse adder 1'!$B$24:$B$52,0),1)</f>
        <v>0.14398193359375</v>
      </c>
      <c r="H22" s="27">
        <f>INDEX('[4]Short pulse adder 1'!$R$24:$R$52,MATCH(H$6,'[4]Short pulse adder 1'!$B$24:$B$52,0),1)</f>
        <v>9.1796875E-2</v>
      </c>
      <c r="I22" s="27">
        <f>INDEX('[4]Short pulse adder 1'!$R$24:$R$52,MATCH(I$6,'[4]Short pulse adder 1'!$B$24:$B$52,0),1)</f>
        <v>-2.0751953125E-2</v>
      </c>
      <c r="J22" s="27">
        <f>INDEX('[4]Short pulse adder 1'!$R$24:$R$52,MATCH(J$6,'[4]Short pulse adder 1'!$B$24:$B$52,0),1)</f>
        <v>7.061767578125E-2</v>
      </c>
      <c r="K22" s="27">
        <f>INDEX('[4]Short pulse adder 1'!$R$24:$R$52,MATCH(K$6,'[4]Short pulse adder 1'!$B$24:$B$52,0),1)</f>
        <v>-3.662109375E-4</v>
      </c>
      <c r="L22" s="27">
        <f>INDEX('[4]Short pulse adder 1'!$R$24:$R$52,MATCH(L$6,'[4]Short pulse adder 1'!$B$24:$B$52,0),1)</f>
        <v>2.50244140625E-2</v>
      </c>
      <c r="M22" s="27">
        <f>INDEX('[4]Short pulse adder 1'!$R$24:$R$52,MATCH(M$6,'[4]Short pulse adder 1'!$B$24:$B$52,0),1)</f>
        <v>5.04150390625E-2</v>
      </c>
      <c r="N22" s="27">
        <f>INDEX('[4]Short pulse adder 1'!$R$24:$R$52,MATCH(N$6,'[4]Short pulse adder 1'!$B$24:$B$52,0),1)</f>
        <v>1.52587890625E-2</v>
      </c>
      <c r="O22" s="27">
        <f>INDEX('[4]Short pulse adder 1'!$R$24:$R$52,MATCH(O$6,'[4]Short pulse adder 1'!$B$24:$B$52,0),1)</f>
        <v>-1.98974609375E-2</v>
      </c>
      <c r="P22" s="27">
        <f>INDEX('[4]Short pulse adder 1'!$R$24:$R$52,MATCH(P$6,'[4]Short pulse adder 1'!$B$24:$B$52,0),1)</f>
        <v>-1.849365234375E-2</v>
      </c>
      <c r="Q22" s="27">
        <f>INDEX('[4]Short pulse adder 1'!$R$24:$R$52,MATCH(Q$6,'[4]Short pulse adder 1'!$B$24:$B$52,0),1)</f>
        <v>-9.246826171875E-3</v>
      </c>
      <c r="R22" s="27">
        <f>INDEX('[4]Short pulse adder 1'!$R$24:$R$52,MATCH(R$6,'[4]Short pulse adder 1'!$B$24:$B$52,0),1)</f>
        <v>0</v>
      </c>
      <c r="S22" s="27">
        <f>INDEX('[4]Short pulse adder 1'!$R$24:$R$52,MATCH(S$6,'[4]Short pulse adder 1'!$B$24:$B$52,0),1)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1'!$S$24:$S$52,MATCH(C$6,'[4]Short pulse adder 1'!$B$24:$B$52,0),1)</f>
        <v>0.52520751953125</v>
      </c>
      <c r="D23" s="27">
        <f>INDEX('[4]Short pulse adder 1'!$S$24:$S$52,MATCH(D$6,'[4]Short pulse adder 1'!$B$24:$B$52,0),1)</f>
        <v>0.52520751953125</v>
      </c>
      <c r="E23" s="27">
        <f>INDEX('[4]Short pulse adder 1'!$S$24:$S$52,MATCH(E$6,'[4]Short pulse adder 1'!$B$24:$B$52,0),1)</f>
        <v>0.35003662109375</v>
      </c>
      <c r="F23" s="27">
        <f>INDEX('[4]Short pulse adder 1'!$S$24:$S$52,MATCH(F$6,'[4]Short pulse adder 1'!$B$24:$B$52,0),1)</f>
        <v>0.1881103515625</v>
      </c>
      <c r="G23" s="27">
        <f>INDEX('[4]Short pulse adder 1'!$S$24:$S$52,MATCH(G$6,'[4]Short pulse adder 1'!$B$24:$B$52,0),1)</f>
        <v>0.14398193359375</v>
      </c>
      <c r="H23" s="27">
        <f>INDEX('[4]Short pulse adder 1'!$S$24:$S$52,MATCH(H$6,'[4]Short pulse adder 1'!$B$24:$B$52,0),1)</f>
        <v>9.1796875E-2</v>
      </c>
      <c r="I23" s="27">
        <f>INDEX('[4]Short pulse adder 1'!$S$24:$S$52,MATCH(I$6,'[4]Short pulse adder 1'!$B$24:$B$52,0),1)</f>
        <v>-2.0751953125E-2</v>
      </c>
      <c r="J23" s="27">
        <f>INDEX('[4]Short pulse adder 1'!$S$24:$S$52,MATCH(J$6,'[4]Short pulse adder 1'!$B$24:$B$52,0),1)</f>
        <v>7.061767578125E-2</v>
      </c>
      <c r="K23" s="27">
        <f>INDEX('[4]Short pulse adder 1'!$S$24:$S$52,MATCH(K$6,'[4]Short pulse adder 1'!$B$24:$B$52,0),1)</f>
        <v>-3.662109375E-4</v>
      </c>
      <c r="L23" s="27">
        <f>INDEX('[4]Short pulse adder 1'!$S$24:$S$52,MATCH(L$6,'[4]Short pulse adder 1'!$B$24:$B$52,0),1)</f>
        <v>2.50244140625E-2</v>
      </c>
      <c r="M23" s="27">
        <f>INDEX('[4]Short pulse adder 1'!$S$24:$S$52,MATCH(M$6,'[4]Short pulse adder 1'!$B$24:$B$52,0),1)</f>
        <v>5.04150390625E-2</v>
      </c>
      <c r="N23" s="27">
        <f>INDEX('[4]Short pulse adder 1'!$S$24:$S$52,MATCH(N$6,'[4]Short pulse adder 1'!$B$24:$B$52,0),1)</f>
        <v>1.52587890625E-2</v>
      </c>
      <c r="O23" s="27">
        <f>INDEX('[4]Short pulse adder 1'!$S$24:$S$52,MATCH(O$6,'[4]Short pulse adder 1'!$B$24:$B$52,0),1)</f>
        <v>-1.98974609375E-2</v>
      </c>
      <c r="P23" s="27">
        <f>INDEX('[4]Short pulse adder 1'!$S$24:$S$52,MATCH(P$6,'[4]Short pulse adder 1'!$B$24:$B$52,0),1)</f>
        <v>-1.849365234375E-2</v>
      </c>
      <c r="Q23" s="27">
        <f>INDEX('[4]Short pulse adder 1'!$S$24:$S$52,MATCH(Q$6,'[4]Short pulse adder 1'!$B$24:$B$52,0),1)</f>
        <v>-9.246826171875E-3</v>
      </c>
      <c r="R23" s="27">
        <f>INDEX('[4]Short pulse adder 1'!$S$24:$S$52,MATCH(R$6,'[4]Short pulse adder 1'!$B$24:$B$52,0),1)</f>
        <v>0</v>
      </c>
      <c r="S23" s="27">
        <f>INDEX('[4]Short pulse adder 1'!$S$24:$S$52,MATCH(S$6,'[4]Short pulse adder 1'!$B$24:$B$52,0),1)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2'!$C$24:$C$52,MATCH(C$6,'[4]Short pulse adder 2'!$B$24:$B$52,0),1)</f>
        <v>-5.55419921875E-3</v>
      </c>
      <c r="D7" s="27">
        <f>INDEX('[4]Short pulse adder 2'!$C$24:$C$52,MATCH(D$6,'[4]Short pulse adder 2'!$B$24:$B$52,0),1)</f>
        <v>-5.55419921875E-3</v>
      </c>
      <c r="E7" s="27">
        <f>INDEX('[4]Short pulse adder 2'!$C$24:$C$52,MATCH(E$6,'[4]Short pulse adder 2'!$B$24:$B$52,0),1)</f>
        <v>-5.55419921875E-3</v>
      </c>
      <c r="F7" s="27">
        <f>INDEX('[4]Short pulse adder 2'!$C$24:$C$52,MATCH(F$6,'[4]Short pulse adder 2'!$B$24:$B$52,0),1)</f>
        <v>-5.55419921875E-3</v>
      </c>
      <c r="G7" s="27">
        <f>INDEX('[4]Short pulse adder 2'!$C$24:$C$52,MATCH(G$6,'[4]Short pulse adder 2'!$B$24:$B$52,0),1)</f>
        <v>-5.9814453125E-3</v>
      </c>
      <c r="H7" s="27">
        <f>INDEX('[4]Short pulse adder 2'!$C$24:$C$52,MATCH(H$6,'[4]Short pulse adder 2'!$B$24:$B$52,0),1)</f>
        <v>5.67626953125E-3</v>
      </c>
      <c r="I7" s="27">
        <f>INDEX('[4]Short pulse adder 2'!$C$24:$C$52,MATCH(I$6,'[4]Short pulse adder 2'!$B$24:$B$52,0),1)</f>
        <v>5.0048828125E-3</v>
      </c>
      <c r="J7" s="27">
        <f>INDEX('[4]Short pulse adder 2'!$C$24:$C$52,MATCH(J$6,'[4]Short pulse adder 2'!$B$24:$B$52,0),1)</f>
        <v>4.33349609375E-3</v>
      </c>
      <c r="K7" s="27">
        <f>INDEX('[4]Short pulse adder 2'!$C$24:$C$52,MATCH(K$6,'[4]Short pulse adder 2'!$B$24:$B$52,0),1)</f>
        <v>3.662109375E-3</v>
      </c>
      <c r="L7" s="27">
        <f>INDEX('[4]Short pulse adder 2'!$C$24:$C$52,MATCH(L$6,'[4]Short pulse adder 2'!$B$24:$B$52,0),1)</f>
        <v>2.960205078125E-3</v>
      </c>
      <c r="M7" s="27">
        <f>INDEX('[4]Short pulse adder 2'!$C$24:$C$52,MATCH(M$6,'[4]Short pulse adder 2'!$B$24:$B$52,0),1)</f>
        <v>2.25830078125E-3</v>
      </c>
      <c r="N7" s="27">
        <f>INDEX('[4]Short pulse adder 2'!$C$24:$C$52,MATCH(N$6,'[4]Short pulse adder 2'!$B$24:$B$52,0),1)</f>
        <v>5.18798828125E-4</v>
      </c>
      <c r="O7" s="27">
        <f>INDEX('[4]Short pulse adder 2'!$C$24:$C$52,MATCH(O$6,'[4]Short pulse adder 2'!$B$24:$B$52,0),1)</f>
        <v>-1.220703125E-3</v>
      </c>
      <c r="P7" s="27">
        <f>INDEX('[4]Short pulse adder 2'!$C$24:$C$52,MATCH(P$6,'[4]Short pulse adder 2'!$B$24:$B$52,0),1)</f>
        <v>-8.056640625E-2</v>
      </c>
      <c r="Q7" s="27">
        <f>INDEX('[4]Short pulse adder 2'!$C$24:$C$52,MATCH(Q$6,'[4]Short pulse adder 2'!$B$24:$B$52,0),1)</f>
        <v>-0.120269775390625</v>
      </c>
      <c r="R7" s="27">
        <f>INDEX('[4]Short pulse adder 2'!$C$24:$C$52,MATCH(R$6,'[4]Short pulse adder 2'!$B$24:$B$52,0),1)</f>
        <v>-0.15997314453125</v>
      </c>
      <c r="S7" s="27">
        <f>INDEX('[4]Short pulse adder 2'!$C$24:$C$52,MATCH(S$6,'[4]Short pulse adder 2'!$B$24:$B$52,0),1)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2'!$D$24:$D$52,MATCH(C$6,'[4]Short pulse adder 2'!$B$24:$B$52,0),1)</f>
        <v>-2.74658203125E-3</v>
      </c>
      <c r="D8" s="27">
        <f>INDEX('[4]Short pulse adder 2'!$D$24:$D$52,MATCH(D$6,'[4]Short pulse adder 2'!$B$24:$B$52,0),1)</f>
        <v>-2.74658203125E-3</v>
      </c>
      <c r="E8" s="27">
        <f>INDEX('[4]Short pulse adder 2'!$D$24:$D$52,MATCH(E$6,'[4]Short pulse adder 2'!$B$24:$B$52,0),1)</f>
        <v>-2.74658203125E-3</v>
      </c>
      <c r="F8" s="27">
        <f>INDEX('[4]Short pulse adder 2'!$D$24:$D$52,MATCH(F$6,'[4]Short pulse adder 2'!$B$24:$B$52,0),1)</f>
        <v>-2.74658203125E-3</v>
      </c>
      <c r="G8" s="27">
        <f>INDEX('[4]Short pulse adder 2'!$D$24:$D$52,MATCH(G$6,'[4]Short pulse adder 2'!$B$24:$B$52,0),1)</f>
        <v>1.904296875E-2</v>
      </c>
      <c r="H8" s="27">
        <f>INDEX('[4]Short pulse adder 2'!$D$24:$D$52,MATCH(H$6,'[4]Short pulse adder 2'!$B$24:$B$52,0),1)</f>
        <v>-2.99072265625E-3</v>
      </c>
      <c r="I8" s="27">
        <f>INDEX('[4]Short pulse adder 2'!$D$24:$D$52,MATCH(I$6,'[4]Short pulse adder 2'!$B$24:$B$52,0),1)</f>
        <v>-7.50732421875E-3</v>
      </c>
      <c r="J8" s="27">
        <f>INDEX('[4]Short pulse adder 2'!$D$24:$D$52,MATCH(J$6,'[4]Short pulse adder 2'!$B$24:$B$52,0),1)</f>
        <v>-6.8359375E-3</v>
      </c>
      <c r="K8" s="27">
        <f>INDEX('[4]Short pulse adder 2'!$D$24:$D$52,MATCH(K$6,'[4]Short pulse adder 2'!$B$24:$B$52,0),1)</f>
        <v>-7.14111328125E-3</v>
      </c>
      <c r="L8" s="27">
        <f>INDEX('[4]Short pulse adder 2'!$D$24:$D$52,MATCH(L$6,'[4]Short pulse adder 2'!$B$24:$B$52,0),1)</f>
        <v>-5.31005859375E-3</v>
      </c>
      <c r="M8" s="27">
        <f>INDEX('[4]Short pulse adder 2'!$D$24:$D$52,MATCH(M$6,'[4]Short pulse adder 2'!$B$24:$B$52,0),1)</f>
        <v>-3.47900390625E-3</v>
      </c>
      <c r="N8" s="27">
        <f>INDEX('[4]Short pulse adder 2'!$D$24:$D$52,MATCH(N$6,'[4]Short pulse adder 2'!$B$24:$B$52,0),1)</f>
        <v>-4.852294921875E-3</v>
      </c>
      <c r="O8" s="27">
        <f>INDEX('[4]Short pulse adder 2'!$D$24:$D$52,MATCH(O$6,'[4]Short pulse adder 2'!$B$24:$B$52,0),1)</f>
        <v>-6.2255859375E-3</v>
      </c>
      <c r="P8" s="27">
        <f>INDEX('[4]Short pulse adder 2'!$D$24:$D$52,MATCH(P$6,'[4]Short pulse adder 2'!$B$24:$B$52,0),1)</f>
        <v>-9.686279296875E-2</v>
      </c>
      <c r="Q8" s="27">
        <f>INDEX('[4]Short pulse adder 2'!$D$24:$D$52,MATCH(Q$6,'[4]Short pulse adder 2'!$B$24:$B$52,0),1)</f>
        <v>-0.142181396484375</v>
      </c>
      <c r="R8" s="27">
        <f>INDEX('[4]Short pulse adder 2'!$D$24:$D$52,MATCH(R$6,'[4]Short pulse adder 2'!$B$24:$B$52,0),1)</f>
        <v>-0.1875</v>
      </c>
      <c r="S8" s="27">
        <f>INDEX('[4]Short pulse adder 2'!$D$24:$D$52,MATCH(S$6,'[4]Short pulse adder 2'!$B$24:$B$52,0),1)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2'!$E$24:$E$52,MATCH(C$6,'[4]Short pulse adder 2'!$B$24:$B$52,0),1)</f>
        <v>1.45263671875E-2</v>
      </c>
      <c r="D9" s="27">
        <f>INDEX('[4]Short pulse adder 2'!$E$24:$E$52,MATCH(D$6,'[4]Short pulse adder 2'!$B$24:$B$52,0),1)</f>
        <v>1.45263671875E-2</v>
      </c>
      <c r="E9" s="27">
        <f>INDEX('[4]Short pulse adder 2'!$E$24:$E$52,MATCH(E$6,'[4]Short pulse adder 2'!$B$24:$B$52,0),1)</f>
        <v>1.45263671875E-2</v>
      </c>
      <c r="F9" s="27">
        <f>INDEX('[4]Short pulse adder 2'!$E$24:$E$52,MATCH(F$6,'[4]Short pulse adder 2'!$B$24:$B$52,0),1)</f>
        <v>1.45263671875E-2</v>
      </c>
      <c r="G9" s="27">
        <f>INDEX('[4]Short pulse adder 2'!$E$24:$E$52,MATCH(G$6,'[4]Short pulse adder 2'!$B$24:$B$52,0),1)</f>
        <v>4.40673828125E-2</v>
      </c>
      <c r="H9" s="27">
        <f>INDEX('[4]Short pulse adder 2'!$E$24:$E$52,MATCH(H$6,'[4]Short pulse adder 2'!$B$24:$B$52,0),1)</f>
        <v>-1.971435546875E-2</v>
      </c>
      <c r="I9" s="27">
        <f>INDEX('[4]Short pulse adder 2'!$E$24:$E$52,MATCH(I$6,'[4]Short pulse adder 2'!$B$24:$B$52,0),1)</f>
        <v>-2.001953125E-2</v>
      </c>
      <c r="J9" s="27">
        <f>INDEX('[4]Short pulse adder 2'!$E$24:$E$52,MATCH(J$6,'[4]Short pulse adder 2'!$B$24:$B$52,0),1)</f>
        <v>-1.806640625E-2</v>
      </c>
      <c r="K9" s="27">
        <f>INDEX('[4]Short pulse adder 2'!$E$24:$E$52,MATCH(K$6,'[4]Short pulse adder 2'!$B$24:$B$52,0),1)</f>
        <v>-1.800537109375E-2</v>
      </c>
      <c r="L9" s="27">
        <f>INDEX('[4]Short pulse adder 2'!$E$24:$E$52,MATCH(L$6,'[4]Short pulse adder 2'!$B$24:$B$52,0),1)</f>
        <v>-1.4923095703125E-2</v>
      </c>
      <c r="M9" s="27">
        <f>INDEX('[4]Short pulse adder 2'!$E$24:$E$52,MATCH(M$6,'[4]Short pulse adder 2'!$B$24:$B$52,0),1)</f>
        <v>-1.18408203125E-2</v>
      </c>
      <c r="N9" s="27">
        <f>INDEX('[4]Short pulse adder 2'!$E$24:$E$52,MATCH(N$6,'[4]Short pulse adder 2'!$B$24:$B$52,0),1)</f>
        <v>-1.0467529296875E-2</v>
      </c>
      <c r="O9" s="27">
        <f>INDEX('[4]Short pulse adder 2'!$E$24:$E$52,MATCH(O$6,'[4]Short pulse adder 2'!$B$24:$B$52,0),1)</f>
        <v>-9.09423828125E-3</v>
      </c>
      <c r="P9" s="27">
        <f>INDEX('[4]Short pulse adder 2'!$E$24:$E$52,MATCH(P$6,'[4]Short pulse adder 2'!$B$24:$B$52,0),1)</f>
        <v>-0.10955810546875</v>
      </c>
      <c r="Q9" s="27">
        <f>INDEX('[4]Short pulse adder 2'!$E$24:$E$52,MATCH(Q$6,'[4]Short pulse adder 2'!$B$24:$B$52,0),1)</f>
        <v>-0.1597900390625</v>
      </c>
      <c r="R9" s="27">
        <f>INDEX('[4]Short pulse adder 2'!$E$24:$E$52,MATCH(R$6,'[4]Short pulse adder 2'!$B$24:$B$52,0),1)</f>
        <v>-0.21002197265625</v>
      </c>
      <c r="S9" s="27">
        <f>INDEX('[4]Short pulse adder 2'!$E$24:$E$52,MATCH(S$6,'[4]Short pulse adder 2'!$B$24:$B$52,0),1)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2'!$F$24:$F$52,MATCH(C$6,'[4]Short pulse adder 2'!$B$24:$B$52,0),1)</f>
        <v>-2.239990234375E-2</v>
      </c>
      <c r="D10" s="27">
        <f>INDEX('[4]Short pulse adder 2'!$F$24:$F$52,MATCH(D$6,'[4]Short pulse adder 2'!$B$24:$B$52,0),1)</f>
        <v>-2.239990234375E-2</v>
      </c>
      <c r="E10" s="27">
        <f>INDEX('[4]Short pulse adder 2'!$F$24:$F$52,MATCH(E$6,'[4]Short pulse adder 2'!$B$24:$B$52,0),1)</f>
        <v>-2.239990234375E-2</v>
      </c>
      <c r="F10" s="27">
        <f>INDEX('[4]Short pulse adder 2'!$F$24:$F$52,MATCH(F$6,'[4]Short pulse adder 2'!$B$24:$B$52,0),1)</f>
        <v>1.46484375E-2</v>
      </c>
      <c r="G10" s="27">
        <f>INDEX('[4]Short pulse adder 2'!$F$24:$F$52,MATCH(G$6,'[4]Short pulse adder 2'!$B$24:$B$52,0),1)</f>
        <v>6.9091796875E-2</v>
      </c>
      <c r="H10" s="27">
        <f>INDEX('[4]Short pulse adder 2'!$F$24:$F$52,MATCH(H$6,'[4]Short pulse adder 2'!$B$24:$B$52,0),1)</f>
        <v>-3.668212890625E-2</v>
      </c>
      <c r="I10" s="27">
        <f>INDEX('[4]Short pulse adder 2'!$F$24:$F$52,MATCH(I$6,'[4]Short pulse adder 2'!$B$24:$B$52,0),1)</f>
        <v>-3.253173828125E-2</v>
      </c>
      <c r="J10" s="27">
        <f>INDEX('[4]Short pulse adder 2'!$F$24:$F$52,MATCH(J$6,'[4]Short pulse adder 2'!$B$24:$B$52,0),1)</f>
        <v>-2.923583984375E-2</v>
      </c>
      <c r="K10" s="27">
        <f>INDEX('[4]Short pulse adder 2'!$F$24:$F$52,MATCH(K$6,'[4]Short pulse adder 2'!$B$24:$B$52,0),1)</f>
        <v>-2.880859375E-2</v>
      </c>
      <c r="L10" s="27">
        <f>INDEX('[4]Short pulse adder 2'!$F$24:$F$52,MATCH(L$6,'[4]Short pulse adder 2'!$B$24:$B$52,0),1)</f>
        <v>-2.16064453125E-2</v>
      </c>
      <c r="M10" s="27">
        <f>INDEX('[4]Short pulse adder 2'!$F$24:$F$52,MATCH(M$6,'[4]Short pulse adder 2'!$B$24:$B$52,0),1)</f>
        <v>-1.4404296875E-2</v>
      </c>
      <c r="N10" s="27">
        <f>INDEX('[4]Short pulse adder 2'!$F$24:$F$52,MATCH(N$6,'[4]Short pulse adder 2'!$B$24:$B$52,0),1)</f>
        <v>-1.4923095703125E-2</v>
      </c>
      <c r="O10" s="27">
        <f>INDEX('[4]Short pulse adder 2'!$F$24:$F$52,MATCH(O$6,'[4]Short pulse adder 2'!$B$24:$B$52,0),1)</f>
        <v>-1.544189453125E-2</v>
      </c>
      <c r="P10" s="27">
        <f>INDEX('[4]Short pulse adder 2'!$F$24:$F$52,MATCH(P$6,'[4]Short pulse adder 2'!$B$24:$B$52,0),1)</f>
        <v>-0.1214599609375</v>
      </c>
      <c r="Q10" s="27">
        <f>INDEX('[4]Short pulse adder 2'!$F$24:$F$52,MATCH(Q$6,'[4]Short pulse adder 2'!$B$24:$B$52,0),1)</f>
        <v>-0.174468994140625</v>
      </c>
      <c r="R10" s="27">
        <f>INDEX('[4]Short pulse adder 2'!$F$24:$F$52,MATCH(R$6,'[4]Short pulse adder 2'!$B$24:$B$52,0),1)</f>
        <v>-0.22747802734375</v>
      </c>
      <c r="S10" s="27">
        <f>INDEX('[4]Short pulse adder 2'!$F$24:$F$52,MATCH(S$6,'[4]Short pulse adder 2'!$B$24:$B$52,0),1)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2'!$G$24:$G$52,MATCH(C$6,'[4]Short pulse adder 2'!$B$24:$B$52,0),1)</f>
        <v>-5.82275390625E-2</v>
      </c>
      <c r="D11" s="27">
        <f>INDEX('[4]Short pulse adder 2'!$G$24:$G$52,MATCH(D$6,'[4]Short pulse adder 2'!$B$24:$B$52,0),1)</f>
        <v>-5.82275390625E-2</v>
      </c>
      <c r="E11" s="27">
        <f>INDEX('[4]Short pulse adder 2'!$G$24:$G$52,MATCH(E$6,'[4]Short pulse adder 2'!$B$24:$B$52,0),1)</f>
        <v>-5.82275390625E-2</v>
      </c>
      <c r="F11" s="27">
        <f>INDEX('[4]Short pulse adder 2'!$G$24:$G$52,MATCH(F$6,'[4]Short pulse adder 2'!$B$24:$B$52,0),1)</f>
        <v>-5.438232421875E-2</v>
      </c>
      <c r="G11" s="27">
        <f>INDEX('[4]Short pulse adder 2'!$G$24:$G$52,MATCH(G$6,'[4]Short pulse adder 2'!$B$24:$B$52,0),1)</f>
        <v>-6.28662109375E-2</v>
      </c>
      <c r="H11" s="27">
        <f>INDEX('[4]Short pulse adder 2'!$G$24:$G$52,MATCH(H$6,'[4]Short pulse adder 2'!$B$24:$B$52,0),1)</f>
        <v>-4.852294921875E-2</v>
      </c>
      <c r="I11" s="27">
        <f>INDEX('[4]Short pulse adder 2'!$G$24:$G$52,MATCH(I$6,'[4]Short pulse adder 2'!$B$24:$B$52,0),1)</f>
        <v>-4.50439453125E-2</v>
      </c>
      <c r="J11" s="27">
        <f>INDEX('[4]Short pulse adder 2'!$G$24:$G$52,MATCH(J$6,'[4]Short pulse adder 2'!$B$24:$B$52,0),1)</f>
        <v>-4.04052734375E-2</v>
      </c>
      <c r="K11" s="27">
        <f>INDEX('[4]Short pulse adder 2'!$G$24:$G$52,MATCH(K$6,'[4]Short pulse adder 2'!$B$24:$B$52,0),1)</f>
        <v>-3.96728515625E-2</v>
      </c>
      <c r="L11" s="27">
        <f>INDEX('[4]Short pulse adder 2'!$G$24:$G$52,MATCH(L$6,'[4]Short pulse adder 2'!$B$24:$B$52,0),1)</f>
        <v>-3.7445068359375E-2</v>
      </c>
      <c r="M11" s="27">
        <f>INDEX('[4]Short pulse adder 2'!$G$24:$G$52,MATCH(M$6,'[4]Short pulse adder 2'!$B$24:$B$52,0),1)</f>
        <v>-3.521728515625E-2</v>
      </c>
      <c r="N11" s="27">
        <f>INDEX('[4]Short pulse adder 2'!$G$24:$G$52,MATCH(N$6,'[4]Short pulse adder 2'!$B$24:$B$52,0),1)</f>
        <v>-2.703857421875E-2</v>
      </c>
      <c r="O11" s="27">
        <f>INDEX('[4]Short pulse adder 2'!$G$24:$G$52,MATCH(O$6,'[4]Short pulse adder 2'!$B$24:$B$52,0),1)</f>
        <v>-1.885986328125E-2</v>
      </c>
      <c r="P11" s="27">
        <f>INDEX('[4]Short pulse adder 2'!$G$24:$G$52,MATCH(P$6,'[4]Short pulse adder 2'!$B$24:$B$52,0),1)</f>
        <v>-2.24609375E-2</v>
      </c>
      <c r="Q11" s="27">
        <f>INDEX('[4]Short pulse adder 2'!$G$24:$G$52,MATCH(Q$6,'[4]Short pulse adder 2'!$B$24:$B$52,0),1)</f>
        <v>-0.1312255859375</v>
      </c>
      <c r="R11" s="27">
        <f>INDEX('[4]Short pulse adder 2'!$G$24:$G$52,MATCH(R$6,'[4]Short pulse adder 2'!$B$24:$B$52,0),1)</f>
        <v>-0.239990234375</v>
      </c>
      <c r="S11" s="27">
        <f>INDEX('[4]Short pulse adder 2'!$G$24:$G$52,MATCH(S$6,'[4]Short pulse adder 2'!$B$24:$B$52,0),1)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2'!$H$24:$H$52,MATCH(C$6,'[4]Short pulse adder 2'!$B$24:$B$52,0),1)</f>
        <v>1.85546875E-2</v>
      </c>
      <c r="D12" s="27">
        <f>INDEX('[4]Short pulse adder 2'!$H$24:$H$52,MATCH(D$6,'[4]Short pulse adder 2'!$B$24:$B$52,0),1)</f>
        <v>1.85546875E-2</v>
      </c>
      <c r="E12" s="27">
        <f>INDEX('[4]Short pulse adder 2'!$H$24:$H$52,MATCH(E$6,'[4]Short pulse adder 2'!$B$24:$B$52,0),1)</f>
        <v>1.85546875E-2</v>
      </c>
      <c r="F12" s="27">
        <f>INDEX('[4]Short pulse adder 2'!$H$24:$H$52,MATCH(F$6,'[4]Short pulse adder 2'!$B$24:$B$52,0),1)</f>
        <v>-2.81982421875E-2</v>
      </c>
      <c r="G12" s="27">
        <f>INDEX('[4]Short pulse adder 2'!$H$24:$H$52,MATCH(G$6,'[4]Short pulse adder 2'!$B$24:$B$52,0),1)</f>
        <v>-3.6376953125E-2</v>
      </c>
      <c r="H12" s="27">
        <f>INDEX('[4]Short pulse adder 2'!$H$24:$H$52,MATCH(H$6,'[4]Short pulse adder 2'!$B$24:$B$52,0),1)</f>
        <v>1.26953125E-2</v>
      </c>
      <c r="I12" s="27">
        <f>INDEX('[4]Short pulse adder 2'!$H$24:$H$52,MATCH(I$6,'[4]Short pulse adder 2'!$B$24:$B$52,0),1)</f>
        <v>-2.1484375E-2</v>
      </c>
      <c r="J12" s="27">
        <f>INDEX('[4]Short pulse adder 2'!$H$24:$H$52,MATCH(J$6,'[4]Short pulse adder 2'!$B$24:$B$52,0),1)</f>
        <v>1.983642578125E-2</v>
      </c>
      <c r="K12" s="27">
        <f>INDEX('[4]Short pulse adder 2'!$H$24:$H$52,MATCH(K$6,'[4]Short pulse adder 2'!$B$24:$B$52,0),1)</f>
        <v>-3.5400390625E-2</v>
      </c>
      <c r="L12" s="27">
        <f>INDEX('[4]Short pulse adder 2'!$H$24:$H$52,MATCH(L$6,'[4]Short pulse adder 2'!$B$24:$B$52,0),1)</f>
        <v>-1.7059326171875E-2</v>
      </c>
      <c r="M12" s="27">
        <f>INDEX('[4]Short pulse adder 2'!$H$24:$H$52,MATCH(M$6,'[4]Short pulse adder 2'!$B$24:$B$52,0),1)</f>
        <v>1.28173828125E-3</v>
      </c>
      <c r="N12" s="27">
        <f>INDEX('[4]Short pulse adder 2'!$H$24:$H$52,MATCH(N$6,'[4]Short pulse adder 2'!$B$24:$B$52,0),1)</f>
        <v>-3.3935546875E-2</v>
      </c>
      <c r="O12" s="27">
        <f>INDEX('[4]Short pulse adder 2'!$H$24:$H$52,MATCH(O$6,'[4]Short pulse adder 2'!$B$24:$B$52,0),1)</f>
        <v>-6.915283203125E-2</v>
      </c>
      <c r="P12" s="27">
        <f>INDEX('[4]Short pulse adder 2'!$H$24:$H$52,MATCH(P$6,'[4]Short pulse adder 2'!$B$24:$B$52,0),1)</f>
        <v>-3.41796875E-2</v>
      </c>
      <c r="Q12" s="27">
        <f>INDEX('[4]Short pulse adder 2'!$H$24:$H$52,MATCH(Q$6,'[4]Short pulse adder 2'!$B$24:$B$52,0),1)</f>
        <v>-0.140838623046875</v>
      </c>
      <c r="R12" s="27">
        <f>INDEX('[4]Short pulse adder 2'!$H$24:$H$52,MATCH(R$6,'[4]Short pulse adder 2'!$B$24:$B$52,0),1)</f>
        <v>-0.24749755859375</v>
      </c>
      <c r="S12" s="27">
        <f>INDEX('[4]Short pulse adder 2'!$H$24:$H$52,MATCH(S$6,'[4]Short pulse adder 2'!$B$24:$B$52,0),1)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2'!$I$24:$I$52,MATCH(C$6,'[4]Short pulse adder 2'!$B$24:$B$52,0),1)</f>
        <v>4.608154296875E-2</v>
      </c>
      <c r="D13" s="27">
        <f>INDEX('[4]Short pulse adder 2'!$I$24:$I$52,MATCH(D$6,'[4]Short pulse adder 2'!$B$24:$B$52,0),1)</f>
        <v>4.608154296875E-2</v>
      </c>
      <c r="E13" s="27">
        <f>INDEX('[4]Short pulse adder 2'!$I$24:$I$52,MATCH(E$6,'[4]Short pulse adder 2'!$B$24:$B$52,0),1)</f>
        <v>4.608154296875E-2</v>
      </c>
      <c r="F13" s="27">
        <f>INDEX('[4]Short pulse adder 2'!$I$24:$I$52,MATCH(F$6,'[4]Short pulse adder 2'!$B$24:$B$52,0),1)</f>
        <v>-3.997802734375E-2</v>
      </c>
      <c r="G13" s="27">
        <f>INDEX('[4]Short pulse adder 2'!$I$24:$I$52,MATCH(G$6,'[4]Short pulse adder 2'!$B$24:$B$52,0),1)</f>
        <v>-4.412841796875E-2</v>
      </c>
      <c r="H13" s="27">
        <f>INDEX('[4]Short pulse adder 2'!$I$24:$I$52,MATCH(H$6,'[4]Short pulse adder 2'!$B$24:$B$52,0),1)</f>
        <v>2.42919921875E-2</v>
      </c>
      <c r="I13" s="27">
        <f>INDEX('[4]Short pulse adder 2'!$I$24:$I$52,MATCH(I$6,'[4]Short pulse adder 2'!$B$24:$B$52,0),1)</f>
        <v>-1.220703125E-3</v>
      </c>
      <c r="J13" s="27">
        <f>INDEX('[4]Short pulse adder 2'!$I$24:$I$52,MATCH(J$6,'[4]Short pulse adder 2'!$B$24:$B$52,0),1)</f>
        <v>-1.239013671875E-2</v>
      </c>
      <c r="K13" s="27">
        <f>INDEX('[4]Short pulse adder 2'!$I$24:$I$52,MATCH(K$6,'[4]Short pulse adder 2'!$B$24:$B$52,0),1)</f>
        <v>-1.77001953125E-3</v>
      </c>
      <c r="L13" s="27">
        <f>INDEX('[4]Short pulse adder 2'!$I$24:$I$52,MATCH(L$6,'[4]Short pulse adder 2'!$B$24:$B$52,0),1)</f>
        <v>1.556396484375E-3</v>
      </c>
      <c r="M13" s="27">
        <f>INDEX('[4]Short pulse adder 2'!$I$24:$I$52,MATCH(M$6,'[4]Short pulse adder 2'!$B$24:$B$52,0),1)</f>
        <v>4.8828125E-3</v>
      </c>
      <c r="N13" s="27">
        <f>INDEX('[4]Short pulse adder 2'!$I$24:$I$52,MATCH(N$6,'[4]Short pulse adder 2'!$B$24:$B$52,0),1)</f>
        <v>-3.8299560546875E-2</v>
      </c>
      <c r="O13" s="27">
        <f>INDEX('[4]Short pulse adder 2'!$I$24:$I$52,MATCH(O$6,'[4]Short pulse adder 2'!$B$24:$B$52,0),1)</f>
        <v>-8.148193359375E-2</v>
      </c>
      <c r="P13" s="27">
        <f>INDEX('[4]Short pulse adder 2'!$I$24:$I$52,MATCH(P$6,'[4]Short pulse adder 2'!$B$24:$B$52,0),1)</f>
        <v>-4.58984375E-2</v>
      </c>
      <c r="Q13" s="27">
        <f>INDEX('[4]Short pulse adder 2'!$I$24:$I$52,MATCH(Q$6,'[4]Short pulse adder 2'!$B$24:$B$52,0),1)</f>
        <v>-0.14794921875</v>
      </c>
      <c r="R13" s="27">
        <f>INDEX('[4]Short pulse adder 2'!$I$24:$I$52,MATCH(R$6,'[4]Short pulse adder 2'!$B$24:$B$52,0),1)</f>
        <v>-0.25</v>
      </c>
      <c r="S13" s="27">
        <f>INDEX('[4]Short pulse adder 2'!$I$24:$I$52,MATCH(S$6,'[4]Short pulse adder 2'!$B$24:$B$52,0),1)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2'!$J$24:$J$52,MATCH(C$6,'[4]Short pulse adder 2'!$B$24:$B$52,0),1)</f>
        <v>7.354736328125E-2</v>
      </c>
      <c r="D14" s="27">
        <f>INDEX('[4]Short pulse adder 2'!$J$24:$J$52,MATCH(D$6,'[4]Short pulse adder 2'!$B$24:$B$52,0),1)</f>
        <v>7.354736328125E-2</v>
      </c>
      <c r="E14" s="27">
        <f>INDEX('[4]Short pulse adder 2'!$J$24:$J$52,MATCH(E$6,'[4]Short pulse adder 2'!$B$24:$B$52,0),1)</f>
        <v>7.354736328125E-2</v>
      </c>
      <c r="F14" s="27">
        <f>INDEX('[4]Short pulse adder 2'!$J$24:$J$52,MATCH(F$6,'[4]Short pulse adder 2'!$B$24:$B$52,0),1)</f>
        <v>-6.16455078125E-3</v>
      </c>
      <c r="G14" s="27">
        <f>INDEX('[4]Short pulse adder 2'!$J$24:$J$52,MATCH(G$6,'[4]Short pulse adder 2'!$B$24:$B$52,0),1)</f>
        <v>-4.400634765625E-2</v>
      </c>
      <c r="H14" s="27">
        <f>INDEX('[4]Short pulse adder 2'!$J$24:$J$52,MATCH(H$6,'[4]Short pulse adder 2'!$B$24:$B$52,0),1)</f>
        <v>-5.908203125E-2</v>
      </c>
      <c r="I14" s="27">
        <f>INDEX('[4]Short pulse adder 2'!$J$24:$J$52,MATCH(I$6,'[4]Short pulse adder 2'!$B$24:$B$52,0),1)</f>
        <v>5.126953125E-3</v>
      </c>
      <c r="J14" s="27">
        <f>INDEX('[4]Short pulse adder 2'!$J$24:$J$52,MATCH(J$6,'[4]Short pulse adder 2'!$B$24:$B$52,0),1)</f>
        <v>4.4677734375E-2</v>
      </c>
      <c r="K14" s="27">
        <f>INDEX('[4]Short pulse adder 2'!$J$24:$J$52,MATCH(K$6,'[4]Short pulse adder 2'!$B$24:$B$52,0),1)</f>
        <v>2.55126953125E-2</v>
      </c>
      <c r="L14" s="27">
        <f>INDEX('[4]Short pulse adder 2'!$J$24:$J$52,MATCH(L$6,'[4]Short pulse adder 2'!$B$24:$B$52,0),1)</f>
        <v>-8.85009765625E-4</v>
      </c>
      <c r="M14" s="27">
        <f>INDEX('[4]Short pulse adder 2'!$J$24:$J$52,MATCH(M$6,'[4]Short pulse adder 2'!$B$24:$B$52,0),1)</f>
        <v>-2.728271484375E-2</v>
      </c>
      <c r="N14" s="27">
        <f>INDEX('[4]Short pulse adder 2'!$J$24:$J$52,MATCH(N$6,'[4]Short pulse adder 2'!$B$24:$B$52,0),1)</f>
        <v>-5.0079345703125E-2</v>
      </c>
      <c r="O14" s="27">
        <f>INDEX('[4]Short pulse adder 2'!$J$24:$J$52,MATCH(O$6,'[4]Short pulse adder 2'!$B$24:$B$52,0),1)</f>
        <v>-7.28759765625E-2</v>
      </c>
      <c r="P14" s="27">
        <f>INDEX('[4]Short pulse adder 2'!$J$24:$J$52,MATCH(P$6,'[4]Short pulse adder 2'!$B$24:$B$52,0),1)</f>
        <v>-5.76171875E-2</v>
      </c>
      <c r="Q14" s="27">
        <f>INDEX('[4]Short pulse adder 2'!$J$24:$J$52,MATCH(Q$6,'[4]Short pulse adder 2'!$B$24:$B$52,0),1)</f>
        <v>-0.152557373046875</v>
      </c>
      <c r="R14" s="27">
        <f>INDEX('[4]Short pulse adder 2'!$J$24:$J$52,MATCH(R$6,'[4]Short pulse adder 2'!$B$24:$B$52,0),1)</f>
        <v>-0.24749755859375</v>
      </c>
      <c r="S14" s="27">
        <f>INDEX('[4]Short pulse adder 2'!$J$24:$J$52,MATCH(S$6,'[4]Short pulse adder 2'!$B$24:$B$52,0),1)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2'!$K$24:$K$52,MATCH(C$6,'[4]Short pulse adder 2'!$B$24:$B$52,0),1)</f>
        <v>0.10107421875</v>
      </c>
      <c r="D15" s="27">
        <f>INDEX('[4]Short pulse adder 2'!$K$24:$K$52,MATCH(D$6,'[4]Short pulse adder 2'!$B$24:$B$52,0),1)</f>
        <v>0.10107421875</v>
      </c>
      <c r="E15" s="27">
        <f>INDEX('[4]Short pulse adder 2'!$K$24:$K$52,MATCH(E$6,'[4]Short pulse adder 2'!$B$24:$B$52,0),1)</f>
        <v>0.10107421875</v>
      </c>
      <c r="F15" s="27">
        <f>INDEX('[4]Short pulse adder 2'!$K$24:$K$52,MATCH(F$6,'[4]Short pulse adder 2'!$B$24:$B$52,0),1)</f>
        <v>1.776123046875E-2</v>
      </c>
      <c r="G15" s="27">
        <f>INDEX('[4]Short pulse adder 2'!$K$24:$K$52,MATCH(G$6,'[4]Short pulse adder 2'!$B$24:$B$52,0),1)</f>
        <v>3.558349609375E-2</v>
      </c>
      <c r="H15" s="27">
        <f>INDEX('[4]Short pulse adder 2'!$K$24:$K$52,MATCH(H$6,'[4]Short pulse adder 2'!$B$24:$B$52,0),1)</f>
        <v>-0.1241455078125</v>
      </c>
      <c r="I15" s="27">
        <f>INDEX('[4]Short pulse adder 2'!$K$24:$K$52,MATCH(I$6,'[4]Short pulse adder 2'!$B$24:$B$52,0),1)</f>
        <v>-7.99560546875E-2</v>
      </c>
      <c r="J15" s="27">
        <f>INDEX('[4]Short pulse adder 2'!$K$24:$K$52,MATCH(J$6,'[4]Short pulse adder 2'!$B$24:$B$52,0),1)</f>
        <v>9.09423828125E-3</v>
      </c>
      <c r="K15" s="27">
        <f>INDEX('[4]Short pulse adder 2'!$K$24:$K$52,MATCH(K$6,'[4]Short pulse adder 2'!$B$24:$B$52,0),1)</f>
        <v>2.4169921875E-2</v>
      </c>
      <c r="L15" s="27">
        <f>INDEX('[4]Short pulse adder 2'!$K$24:$K$52,MATCH(L$6,'[4]Short pulse adder 2'!$B$24:$B$52,0),1)</f>
        <v>-1.763916015625E-2</v>
      </c>
      <c r="M15" s="27">
        <f>INDEX('[4]Short pulse adder 2'!$K$24:$K$52,MATCH(M$6,'[4]Short pulse adder 2'!$B$24:$B$52,0),1)</f>
        <v>-5.94482421875E-2</v>
      </c>
      <c r="N15" s="27">
        <f>INDEX('[4]Short pulse adder 2'!$K$24:$K$52,MATCH(N$6,'[4]Short pulse adder 2'!$B$24:$B$52,0),1)</f>
        <v>-5.6121826171875E-2</v>
      </c>
      <c r="O15" s="27">
        <f>INDEX('[4]Short pulse adder 2'!$K$24:$K$52,MATCH(O$6,'[4]Short pulse adder 2'!$B$24:$B$52,0),1)</f>
        <v>-5.279541015625E-2</v>
      </c>
      <c r="P15" s="27">
        <f>INDEX('[4]Short pulse adder 2'!$K$24:$K$52,MATCH(P$6,'[4]Short pulse adder 2'!$B$24:$B$52,0),1)</f>
        <v>-4.632568359375E-2</v>
      </c>
      <c r="Q15" s="27">
        <f>INDEX('[4]Short pulse adder 2'!$K$24:$K$52,MATCH(Q$6,'[4]Short pulse adder 2'!$B$24:$B$52,0),1)</f>
        <v>-0.143157958984375</v>
      </c>
      <c r="R15" s="27">
        <f>INDEX('[4]Short pulse adder 2'!$K$24:$K$52,MATCH(R$6,'[4]Short pulse adder 2'!$B$24:$B$52,0),1)</f>
        <v>-0.239990234375</v>
      </c>
      <c r="S15" s="27">
        <f>INDEX('[4]Short pulse adder 2'!$K$24:$K$52,MATCH(S$6,'[4]Short pulse adder 2'!$B$24:$B$52,0),1)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2'!$L$24:$L$52,MATCH(C$6,'[4]Short pulse adder 2'!$B$24:$B$52,0),1)</f>
        <v>0.16302490234375</v>
      </c>
      <c r="D16" s="27">
        <f>INDEX('[4]Short pulse adder 2'!$L$24:$L$52,MATCH(D$6,'[4]Short pulse adder 2'!$B$24:$B$52,0),1)</f>
        <v>0.16302490234375</v>
      </c>
      <c r="E16" s="27">
        <f>INDEX('[4]Short pulse adder 2'!$L$24:$L$52,MATCH(E$6,'[4]Short pulse adder 2'!$B$24:$B$52,0),1)</f>
        <v>0.16302490234375</v>
      </c>
      <c r="F16" s="27">
        <f>INDEX('[4]Short pulse adder 2'!$L$24:$L$52,MATCH(F$6,'[4]Short pulse adder 2'!$B$24:$B$52,0),1)</f>
        <v>4.62646484375E-2</v>
      </c>
      <c r="G16" s="27">
        <f>INDEX('[4]Short pulse adder 2'!$L$24:$L$52,MATCH(G$6,'[4]Short pulse adder 2'!$B$24:$B$52,0),1)</f>
        <v>-7.672119140625E-2</v>
      </c>
      <c r="H16" s="27">
        <f>INDEX('[4]Short pulse adder 2'!$L$24:$L$52,MATCH(H$6,'[4]Short pulse adder 2'!$B$24:$B$52,0),1)</f>
        <v>-0.122314453125</v>
      </c>
      <c r="I16" s="27">
        <f>INDEX('[4]Short pulse adder 2'!$L$24:$L$52,MATCH(I$6,'[4]Short pulse adder 2'!$B$24:$B$52,0),1)</f>
        <v>-8.642578125E-2</v>
      </c>
      <c r="J16" s="27">
        <f>INDEX('[4]Short pulse adder 2'!$L$24:$L$52,MATCH(J$6,'[4]Short pulse adder 2'!$B$24:$B$52,0),1)</f>
        <v>-2.301025390625E-2</v>
      </c>
      <c r="K16" s="27">
        <f>INDEX('[4]Short pulse adder 2'!$L$24:$L$52,MATCH(K$6,'[4]Short pulse adder 2'!$B$24:$B$52,0),1)</f>
        <v>5.938720703125E-2</v>
      </c>
      <c r="L16" s="27">
        <f>INDEX('[4]Short pulse adder 2'!$L$24:$L$52,MATCH(L$6,'[4]Short pulse adder 2'!$B$24:$B$52,0),1)</f>
        <v>3.2928466796875E-2</v>
      </c>
      <c r="M16" s="27">
        <f>INDEX('[4]Short pulse adder 2'!$L$24:$L$52,MATCH(M$6,'[4]Short pulse adder 2'!$B$24:$B$52,0),1)</f>
        <v>6.4697265625E-3</v>
      </c>
      <c r="N16" s="27">
        <f>INDEX('[4]Short pulse adder 2'!$L$24:$L$52,MATCH(N$6,'[4]Short pulse adder 2'!$B$24:$B$52,0),1)</f>
        <v>-1.8218994140625E-2</v>
      </c>
      <c r="O16" s="27">
        <f>INDEX('[4]Short pulse adder 2'!$L$24:$L$52,MATCH(O$6,'[4]Short pulse adder 2'!$B$24:$B$52,0),1)</f>
        <v>-4.290771484375E-2</v>
      </c>
      <c r="P16" s="27">
        <f>INDEX('[4]Short pulse adder 2'!$L$24:$L$52,MATCH(P$6,'[4]Short pulse adder 2'!$B$24:$B$52,0),1)</f>
        <v>-3.50341796875E-2</v>
      </c>
      <c r="Q16" s="27">
        <f>INDEX('[4]Short pulse adder 2'!$L$24:$L$52,MATCH(Q$6,'[4]Short pulse adder 2'!$B$24:$B$52,0),1)</f>
        <v>-0.131256103515625</v>
      </c>
      <c r="R16" s="27">
        <f>INDEX('[4]Short pulse adder 2'!$L$24:$L$52,MATCH(R$6,'[4]Short pulse adder 2'!$B$24:$B$52,0),1)</f>
        <v>-0.22747802734375</v>
      </c>
      <c r="S16" s="27">
        <f>INDEX('[4]Short pulse adder 2'!$L$24:$L$52,MATCH(S$6,'[4]Short pulse adder 2'!$B$24:$B$52,0),1)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2'!$M$24:$M$52,MATCH(C$6,'[4]Short pulse adder 2'!$B$24:$B$52,0),1)</f>
        <v>0.2650146484375</v>
      </c>
      <c r="D17" s="27">
        <f>INDEX('[4]Short pulse adder 2'!$M$24:$M$52,MATCH(D$6,'[4]Short pulse adder 2'!$B$24:$B$52,0),1)</f>
        <v>0.2650146484375</v>
      </c>
      <c r="E17" s="27">
        <f>INDEX('[4]Short pulse adder 2'!$M$24:$M$52,MATCH(E$6,'[4]Short pulse adder 2'!$B$24:$B$52,0),1)</f>
        <v>0.2650146484375</v>
      </c>
      <c r="F17" s="27">
        <f>INDEX('[4]Short pulse adder 2'!$M$24:$M$52,MATCH(F$6,'[4]Short pulse adder 2'!$B$24:$B$52,0),1)</f>
        <v>8.209228515625E-2</v>
      </c>
      <c r="G17" s="27">
        <f>INDEX('[4]Short pulse adder 2'!$M$24:$M$52,MATCH(G$6,'[4]Short pulse adder 2'!$B$24:$B$52,0),1)</f>
        <v>-6.201171875E-2</v>
      </c>
      <c r="H17" s="27">
        <f>INDEX('[4]Short pulse adder 2'!$M$24:$M$52,MATCH(H$6,'[4]Short pulse adder 2'!$B$24:$B$52,0),1)</f>
        <v>-0.129638671875</v>
      </c>
      <c r="I17" s="27">
        <f>INDEX('[4]Short pulse adder 2'!$M$24:$M$52,MATCH(I$6,'[4]Short pulse adder 2'!$B$24:$B$52,0),1)</f>
        <v>-6.45751953125E-2</v>
      </c>
      <c r="J17" s="27">
        <f>INDEX('[4]Short pulse adder 2'!$M$24:$M$52,MATCH(J$6,'[4]Short pulse adder 2'!$B$24:$B$52,0),1)</f>
        <v>-7.8857421875E-2</v>
      </c>
      <c r="K17" s="27">
        <f>INDEX('[4]Short pulse adder 2'!$M$24:$M$52,MATCH(K$6,'[4]Short pulse adder 2'!$B$24:$B$52,0),1)</f>
        <v>-2.886962890625E-2</v>
      </c>
      <c r="L17" s="27">
        <f>INDEX('[4]Short pulse adder 2'!$M$24:$M$52,MATCH(L$6,'[4]Short pulse adder 2'!$B$24:$B$52,0),1)</f>
        <v>-2.484130859375E-2</v>
      </c>
      <c r="M17" s="27">
        <f>INDEX('[4]Short pulse adder 2'!$M$24:$M$52,MATCH(M$6,'[4]Short pulse adder 2'!$B$24:$B$52,0),1)</f>
        <v>-2.081298828125E-2</v>
      </c>
      <c r="N17" s="27">
        <f>INDEX('[4]Short pulse adder 2'!$M$24:$M$52,MATCH(N$6,'[4]Short pulse adder 2'!$B$24:$B$52,0),1)</f>
        <v>-3.3966064453125E-2</v>
      </c>
      <c r="O17" s="27">
        <f>INDEX('[4]Short pulse adder 2'!$M$24:$M$52,MATCH(O$6,'[4]Short pulse adder 2'!$B$24:$B$52,0),1)</f>
        <v>-4.7119140625E-2</v>
      </c>
      <c r="P17" s="27">
        <f>INDEX('[4]Short pulse adder 2'!$M$24:$M$52,MATCH(P$6,'[4]Short pulse adder 2'!$B$24:$B$52,0),1)</f>
        <v>-4.04052734375E-2</v>
      </c>
      <c r="Q17" s="27">
        <f>INDEX('[4]Short pulse adder 2'!$M$24:$M$52,MATCH(Q$6,'[4]Short pulse adder 2'!$B$24:$B$52,0),1)</f>
        <v>-0.125213623046875</v>
      </c>
      <c r="R17" s="27">
        <f>INDEX('[4]Short pulse adder 2'!$M$24:$M$52,MATCH(R$6,'[4]Short pulse adder 2'!$B$24:$B$52,0),1)</f>
        <v>-0.21002197265625</v>
      </c>
      <c r="S17" s="27">
        <f>INDEX('[4]Short pulse adder 2'!$M$24:$M$52,MATCH(S$6,'[4]Short pulse adder 2'!$B$24:$B$52,0),1)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2'!$N$24:$N$52,MATCH(C$6,'[4]Short pulse adder 2'!$B$24:$B$52,0),1)</f>
        <v>0.2496337890625</v>
      </c>
      <c r="D18" s="27">
        <f>INDEX('[4]Short pulse adder 2'!$N$24:$N$52,MATCH(D$6,'[4]Short pulse adder 2'!$B$24:$B$52,0),1)</f>
        <v>0.2496337890625</v>
      </c>
      <c r="E18" s="27">
        <f>INDEX('[4]Short pulse adder 2'!$N$24:$N$52,MATCH(E$6,'[4]Short pulse adder 2'!$B$24:$B$52,0),1)</f>
        <v>0.2496337890625</v>
      </c>
      <c r="F18" s="27">
        <f>INDEX('[4]Short pulse adder 2'!$N$24:$N$52,MATCH(F$6,'[4]Short pulse adder 2'!$B$24:$B$52,0),1)</f>
        <v>0.224609375</v>
      </c>
      <c r="G18" s="27">
        <f>INDEX('[4]Short pulse adder 2'!$N$24:$N$52,MATCH(G$6,'[4]Short pulse adder 2'!$B$24:$B$52,0),1)</f>
        <v>0.10748291015625</v>
      </c>
      <c r="H18" s="27">
        <f>INDEX('[4]Short pulse adder 2'!$N$24:$N$52,MATCH(H$6,'[4]Short pulse adder 2'!$B$24:$B$52,0),1)</f>
        <v>-0.18597412109375</v>
      </c>
      <c r="I18" s="27">
        <f>INDEX('[4]Short pulse adder 2'!$N$24:$N$52,MATCH(I$6,'[4]Short pulse adder 2'!$B$24:$B$52,0),1)</f>
        <v>-0.12884521484375</v>
      </c>
      <c r="J18" s="27">
        <f>INDEX('[4]Short pulse adder 2'!$N$24:$N$52,MATCH(J$6,'[4]Short pulse adder 2'!$B$24:$B$52,0),1)</f>
        <v>-6.915283203125E-2</v>
      </c>
      <c r="K18" s="27">
        <f>INDEX('[4]Short pulse adder 2'!$N$24:$N$52,MATCH(K$6,'[4]Short pulse adder 2'!$B$24:$B$52,0),1)</f>
        <v>-2.38037109375E-2</v>
      </c>
      <c r="L18" s="27">
        <f>INDEX('[4]Short pulse adder 2'!$N$24:$N$52,MATCH(L$6,'[4]Short pulse adder 2'!$B$24:$B$52,0),1)</f>
        <v>-1.57470703125E-2</v>
      </c>
      <c r="M18" s="27">
        <f>INDEX('[4]Short pulse adder 2'!$N$24:$N$52,MATCH(M$6,'[4]Short pulse adder 2'!$B$24:$B$52,0),1)</f>
        <v>-7.6904296875E-3</v>
      </c>
      <c r="N18" s="27">
        <f>INDEX('[4]Short pulse adder 2'!$N$24:$N$52,MATCH(N$6,'[4]Short pulse adder 2'!$B$24:$B$52,0),1)</f>
        <v>-1.9287109375E-2</v>
      </c>
      <c r="O18" s="27">
        <f>INDEX('[4]Short pulse adder 2'!$N$24:$N$52,MATCH(O$6,'[4]Short pulse adder 2'!$B$24:$B$52,0),1)</f>
        <v>-3.08837890625E-2</v>
      </c>
      <c r="P18" s="27">
        <f>INDEX('[4]Short pulse adder 2'!$N$24:$N$52,MATCH(P$6,'[4]Short pulse adder 2'!$B$24:$B$52,0),1)</f>
        <v>-2.38037109375E-3</v>
      </c>
      <c r="Q18" s="27">
        <f>INDEX('[4]Short pulse adder 2'!$N$24:$N$52,MATCH(Q$6,'[4]Short pulse adder 2'!$B$24:$B$52,0),1)</f>
        <v>-9.4940185546875E-2</v>
      </c>
      <c r="R18" s="27">
        <f>INDEX('[4]Short pulse adder 2'!$N$24:$N$52,MATCH(R$6,'[4]Short pulse adder 2'!$B$24:$B$52,0),1)</f>
        <v>-0.1875</v>
      </c>
      <c r="S18" s="27">
        <f>INDEX('[4]Short pulse adder 2'!$N$24:$N$52,MATCH(S$6,'[4]Short pulse adder 2'!$B$24:$B$52,0),1)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2'!$O$24:$O$52,MATCH(C$6,'[4]Short pulse adder 2'!$B$24:$B$52,0),1)</f>
        <v>0.487060546875</v>
      </c>
      <c r="D19" s="27">
        <f>INDEX('[4]Short pulse adder 2'!$O$24:$O$52,MATCH(D$6,'[4]Short pulse adder 2'!$B$24:$B$52,0),1)</f>
        <v>0.487060546875</v>
      </c>
      <c r="E19" s="27">
        <f>INDEX('[4]Short pulse adder 2'!$O$24:$O$52,MATCH(E$6,'[4]Short pulse adder 2'!$B$24:$B$52,0),1)</f>
        <v>0.487060546875</v>
      </c>
      <c r="F19" s="27">
        <f>INDEX('[4]Short pulse adder 2'!$O$24:$O$52,MATCH(F$6,'[4]Short pulse adder 2'!$B$24:$B$52,0),1)</f>
        <v>0.4840087890625</v>
      </c>
      <c r="G19" s="27">
        <f>INDEX('[4]Short pulse adder 2'!$O$24:$O$52,MATCH(G$6,'[4]Short pulse adder 2'!$B$24:$B$52,0),1)</f>
        <v>0.11663818359375</v>
      </c>
      <c r="H19" s="27">
        <f>INDEX('[4]Short pulse adder 2'!$O$24:$O$52,MATCH(H$6,'[4]Short pulse adder 2'!$B$24:$B$52,0),1)</f>
        <v>-7.208251953125E-2</v>
      </c>
      <c r="I19" s="27">
        <f>INDEX('[4]Short pulse adder 2'!$O$24:$O$52,MATCH(I$6,'[4]Short pulse adder 2'!$B$24:$B$52,0),1)</f>
        <v>-0.1217041015625</v>
      </c>
      <c r="J19" s="27">
        <f>INDEX('[4]Short pulse adder 2'!$O$24:$O$52,MATCH(J$6,'[4]Short pulse adder 2'!$B$24:$B$52,0),1)</f>
        <v>-5.328369140625E-2</v>
      </c>
      <c r="K19" s="27">
        <f>INDEX('[4]Short pulse adder 2'!$O$24:$O$52,MATCH(K$6,'[4]Short pulse adder 2'!$B$24:$B$52,0),1)</f>
        <v>-3.7841796875E-2</v>
      </c>
      <c r="L19" s="27">
        <f>INDEX('[4]Short pulse adder 2'!$O$24:$O$52,MATCH(L$6,'[4]Short pulse adder 2'!$B$24:$B$52,0),1)</f>
        <v>-1.8951416015625E-2</v>
      </c>
      <c r="M19" s="27">
        <f>INDEX('[4]Short pulse adder 2'!$O$24:$O$52,MATCH(M$6,'[4]Short pulse adder 2'!$B$24:$B$52,0),1)</f>
        <v>-6.103515625E-5</v>
      </c>
      <c r="N19" s="27">
        <f>INDEX('[4]Short pulse adder 2'!$O$24:$O$52,MATCH(N$6,'[4]Short pulse adder 2'!$B$24:$B$52,0),1)</f>
        <v>-4.55322265625E-2</v>
      </c>
      <c r="O19" s="27">
        <f>INDEX('[4]Short pulse adder 2'!$O$24:$O$52,MATCH(O$6,'[4]Short pulse adder 2'!$B$24:$B$52,0),1)</f>
        <v>-9.100341796875E-2</v>
      </c>
      <c r="P19" s="27">
        <f>INDEX('[4]Short pulse adder 2'!$O$24:$O$52,MATCH(P$6,'[4]Short pulse adder 2'!$B$24:$B$52,0),1)</f>
        <v>-7.598876953125E-2</v>
      </c>
      <c r="Q19" s="27">
        <f>INDEX('[4]Short pulse adder 2'!$O$24:$O$52,MATCH(Q$6,'[4]Short pulse adder 2'!$B$24:$B$52,0),1)</f>
        <v>-0.10174560546875</v>
      </c>
      <c r="R19" s="27">
        <f>INDEX('[4]Short pulse adder 2'!$O$24:$O$52,MATCH(R$6,'[4]Short pulse adder 2'!$B$24:$B$52,0),1)</f>
        <v>-0.12750244140625</v>
      </c>
      <c r="S19" s="27">
        <f>INDEX('[4]Short pulse adder 2'!$O$24:$O$52,MATCH(S$6,'[4]Short pulse adder 2'!$B$24:$B$52,0),1)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2'!$P$24:$P$52,MATCH(C$6,'[4]Short pulse adder 2'!$B$24:$B$52,0),1)</f>
        <v>0.21600341796875</v>
      </c>
      <c r="D20" s="27">
        <f>INDEX('[4]Short pulse adder 2'!$P$24:$P$52,MATCH(D$6,'[4]Short pulse adder 2'!$B$24:$B$52,0),1)</f>
        <v>0.21600341796875</v>
      </c>
      <c r="E20" s="27">
        <f>INDEX('[4]Short pulse adder 2'!$P$24:$P$52,MATCH(E$6,'[4]Short pulse adder 2'!$B$24:$B$52,0),1)</f>
        <v>0.21600341796875</v>
      </c>
      <c r="F20" s="27">
        <f>INDEX('[4]Short pulse adder 2'!$P$24:$P$52,MATCH(F$6,'[4]Short pulse adder 2'!$B$24:$B$52,0),1)</f>
        <v>0.536376953125</v>
      </c>
      <c r="G20" s="27">
        <f>INDEX('[4]Short pulse adder 2'!$P$24:$P$52,MATCH(G$6,'[4]Short pulse adder 2'!$B$24:$B$52,0),1)</f>
        <v>0.125732421875</v>
      </c>
      <c r="H20" s="27">
        <f>INDEX('[4]Short pulse adder 2'!$P$24:$P$52,MATCH(H$6,'[4]Short pulse adder 2'!$B$24:$B$52,0),1)</f>
        <v>-1.40380859375E-3</v>
      </c>
      <c r="I20" s="27">
        <f>INDEX('[4]Short pulse adder 2'!$P$24:$P$52,MATCH(I$6,'[4]Short pulse adder 2'!$B$24:$B$52,0),1)</f>
        <v>-0.11968994140625</v>
      </c>
      <c r="J20" s="27">
        <f>INDEX('[4]Short pulse adder 2'!$P$24:$P$52,MATCH(J$6,'[4]Short pulse adder 2'!$B$24:$B$52,0),1)</f>
        <v>-7.379150390625E-2</v>
      </c>
      <c r="K20" s="27">
        <f>INDEX('[4]Short pulse adder 2'!$P$24:$P$52,MATCH(K$6,'[4]Short pulse adder 2'!$B$24:$B$52,0),1)</f>
        <v>-4.82177734375E-2</v>
      </c>
      <c r="L20" s="27">
        <f>INDEX('[4]Short pulse adder 2'!$P$24:$P$52,MATCH(L$6,'[4]Short pulse adder 2'!$B$24:$B$52,0),1)</f>
        <v>-1.9622802734375E-2</v>
      </c>
      <c r="M20" s="27">
        <f>INDEX('[4]Short pulse adder 2'!$P$24:$P$52,MATCH(M$6,'[4]Short pulse adder 2'!$B$24:$B$52,0),1)</f>
        <v>8.97216796875E-3</v>
      </c>
      <c r="N20" s="27">
        <f>INDEX('[4]Short pulse adder 2'!$P$24:$P$52,MATCH(N$6,'[4]Short pulse adder 2'!$B$24:$B$52,0),1)</f>
        <v>-3.936767578125E-2</v>
      </c>
      <c r="O20" s="27">
        <f>INDEX('[4]Short pulse adder 2'!$P$24:$P$52,MATCH(O$6,'[4]Short pulse adder 2'!$B$24:$B$52,0),1)</f>
        <v>-8.770751953125E-2</v>
      </c>
      <c r="P20" s="27">
        <f>INDEX('[4]Short pulse adder 2'!$P$24:$P$52,MATCH(P$6,'[4]Short pulse adder 2'!$B$24:$B$52,0),1)</f>
        <v>-9.8876953125E-2</v>
      </c>
      <c r="Q20" s="27">
        <f>INDEX('[4]Short pulse adder 2'!$P$24:$P$52,MATCH(Q$6,'[4]Short pulse adder 2'!$B$24:$B$52,0),1)</f>
        <v>-9.4451904296875E-2</v>
      </c>
      <c r="R20" s="27">
        <f>INDEX('[4]Short pulse adder 2'!$P$24:$P$52,MATCH(R$6,'[4]Short pulse adder 2'!$B$24:$B$52,0),1)</f>
        <v>-9.002685546875E-2</v>
      </c>
      <c r="S20" s="27">
        <f>INDEX('[4]Short pulse adder 2'!$P$24:$P$52,MATCH(S$6,'[4]Short pulse adder 2'!$B$24:$B$52,0),1)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2'!$Q$24:$Q$52,MATCH(C$6,'[4]Short pulse adder 2'!$B$24:$B$52,0),1)</f>
        <v>0.406005859375</v>
      </c>
      <c r="D21" s="27">
        <f>INDEX('[4]Short pulse adder 2'!$Q$24:$Q$52,MATCH(D$6,'[4]Short pulse adder 2'!$B$24:$B$52,0),1)</f>
        <v>0.406005859375</v>
      </c>
      <c r="E21" s="27">
        <f>INDEX('[4]Short pulse adder 2'!$Q$24:$Q$52,MATCH(E$6,'[4]Short pulse adder 2'!$B$24:$B$52,0),1)</f>
        <v>0.22802734375</v>
      </c>
      <c r="F21" s="27">
        <f>INDEX('[4]Short pulse adder 2'!$Q$24:$Q$52,MATCH(F$6,'[4]Short pulse adder 2'!$B$24:$B$52,0),1)</f>
        <v>0.36224365234375</v>
      </c>
      <c r="G21" s="27">
        <f>INDEX('[4]Short pulse adder 2'!$Q$24:$Q$52,MATCH(G$6,'[4]Short pulse adder 2'!$B$24:$B$52,0),1)</f>
        <v>0.13482666015625</v>
      </c>
      <c r="H21" s="27">
        <f>INDEX('[4]Short pulse adder 2'!$Q$24:$Q$52,MATCH(H$6,'[4]Short pulse adder 2'!$B$24:$B$52,0),1)</f>
        <v>0.1263427734375</v>
      </c>
      <c r="I21" s="27">
        <f>INDEX('[4]Short pulse adder 2'!$Q$24:$Q$52,MATCH(I$6,'[4]Short pulse adder 2'!$B$24:$B$52,0),1)</f>
        <v>-4.3701171875E-2</v>
      </c>
      <c r="J21" s="27">
        <f>INDEX('[4]Short pulse adder 2'!$Q$24:$Q$52,MATCH(J$6,'[4]Short pulse adder 2'!$B$24:$B$52,0),1)</f>
        <v>7.568359375E-3</v>
      </c>
      <c r="K21" s="27">
        <f>INDEX('[4]Short pulse adder 2'!$Q$24:$Q$52,MATCH(K$6,'[4]Short pulse adder 2'!$B$24:$B$52,0),1)</f>
        <v>-5.95703125E-2</v>
      </c>
      <c r="L21" s="27">
        <f>INDEX('[4]Short pulse adder 2'!$Q$24:$Q$52,MATCH(L$6,'[4]Short pulse adder 2'!$B$24:$B$52,0),1)</f>
        <v>-9.1552734375E-4</v>
      </c>
      <c r="M21" s="27">
        <f>INDEX('[4]Short pulse adder 2'!$Q$24:$Q$52,MATCH(M$6,'[4]Short pulse adder 2'!$B$24:$B$52,0),1)</f>
        <v>5.77392578125E-2</v>
      </c>
      <c r="N21" s="27">
        <f>INDEX('[4]Short pulse adder 2'!$Q$24:$Q$52,MATCH(N$6,'[4]Short pulse adder 2'!$B$24:$B$52,0),1)</f>
        <v>-3.35693359375E-3</v>
      </c>
      <c r="O21" s="27">
        <f>INDEX('[4]Short pulse adder 2'!$Q$24:$Q$52,MATCH(O$6,'[4]Short pulse adder 2'!$B$24:$B$52,0),1)</f>
        <v>-6.4453125E-2</v>
      </c>
      <c r="P21" s="27">
        <f>INDEX('[4]Short pulse adder 2'!$Q$24:$Q$52,MATCH(P$6,'[4]Short pulse adder 2'!$B$24:$B$52,0),1)</f>
        <v>-6.99462890625E-2</v>
      </c>
      <c r="Q21" s="27">
        <f>INDEX('[4]Short pulse adder 2'!$Q$24:$Q$52,MATCH(Q$6,'[4]Short pulse adder 2'!$B$24:$B$52,0),1)</f>
        <v>-5.87158203125E-2</v>
      </c>
      <c r="R21" s="27">
        <f>INDEX('[4]Short pulse adder 2'!$Q$24:$Q$52,MATCH(R$6,'[4]Short pulse adder 2'!$B$24:$B$52,0),1)</f>
        <v>-4.74853515625E-2</v>
      </c>
      <c r="S21" s="27">
        <f>INDEX('[4]Short pulse adder 2'!$Q$24:$Q$52,MATCH(S$6,'[4]Short pulse adder 2'!$B$24:$B$52,0),1)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2'!$R$24:$R$52,MATCH(C$6,'[4]Short pulse adder 2'!$B$24:$B$52,0),1)</f>
        <v>0.52520751953125</v>
      </c>
      <c r="D22" s="27">
        <f>INDEX('[4]Short pulse adder 2'!$R$24:$R$52,MATCH(D$6,'[4]Short pulse adder 2'!$B$24:$B$52,0),1)</f>
        <v>0.52520751953125</v>
      </c>
      <c r="E22" s="27">
        <f>INDEX('[4]Short pulse adder 2'!$R$24:$R$52,MATCH(E$6,'[4]Short pulse adder 2'!$B$24:$B$52,0),1)</f>
        <v>0.35003662109375</v>
      </c>
      <c r="F22" s="27">
        <f>INDEX('[4]Short pulse adder 2'!$R$24:$R$52,MATCH(F$6,'[4]Short pulse adder 2'!$B$24:$B$52,0),1)</f>
        <v>0.1881103515625</v>
      </c>
      <c r="G22" s="27">
        <f>INDEX('[4]Short pulse adder 2'!$R$24:$R$52,MATCH(G$6,'[4]Short pulse adder 2'!$B$24:$B$52,0),1)</f>
        <v>0.14398193359375</v>
      </c>
      <c r="H22" s="27">
        <f>INDEX('[4]Short pulse adder 2'!$R$24:$R$52,MATCH(H$6,'[4]Short pulse adder 2'!$B$24:$B$52,0),1)</f>
        <v>9.1796875E-2</v>
      </c>
      <c r="I22" s="27">
        <f>INDEX('[4]Short pulse adder 2'!$R$24:$R$52,MATCH(I$6,'[4]Short pulse adder 2'!$B$24:$B$52,0),1)</f>
        <v>-2.0751953125E-2</v>
      </c>
      <c r="J22" s="27">
        <f>INDEX('[4]Short pulse adder 2'!$R$24:$R$52,MATCH(J$6,'[4]Short pulse adder 2'!$B$24:$B$52,0),1)</f>
        <v>7.061767578125E-2</v>
      </c>
      <c r="K22" s="27">
        <f>INDEX('[4]Short pulse adder 2'!$R$24:$R$52,MATCH(K$6,'[4]Short pulse adder 2'!$B$24:$B$52,0),1)</f>
        <v>-3.662109375E-4</v>
      </c>
      <c r="L22" s="27">
        <f>INDEX('[4]Short pulse adder 2'!$R$24:$R$52,MATCH(L$6,'[4]Short pulse adder 2'!$B$24:$B$52,0),1)</f>
        <v>2.50244140625E-2</v>
      </c>
      <c r="M22" s="27">
        <f>INDEX('[4]Short pulse adder 2'!$R$24:$R$52,MATCH(M$6,'[4]Short pulse adder 2'!$B$24:$B$52,0),1)</f>
        <v>5.04150390625E-2</v>
      </c>
      <c r="N22" s="27">
        <f>INDEX('[4]Short pulse adder 2'!$R$24:$R$52,MATCH(N$6,'[4]Short pulse adder 2'!$B$24:$B$52,0),1)</f>
        <v>1.52587890625E-2</v>
      </c>
      <c r="O22" s="27">
        <f>INDEX('[4]Short pulse adder 2'!$R$24:$R$52,MATCH(O$6,'[4]Short pulse adder 2'!$B$24:$B$52,0),1)</f>
        <v>-1.98974609375E-2</v>
      </c>
      <c r="P22" s="27">
        <f>INDEX('[4]Short pulse adder 2'!$R$24:$R$52,MATCH(P$6,'[4]Short pulse adder 2'!$B$24:$B$52,0),1)</f>
        <v>-1.849365234375E-2</v>
      </c>
      <c r="Q22" s="27">
        <f>INDEX('[4]Short pulse adder 2'!$R$24:$R$52,MATCH(Q$6,'[4]Short pulse adder 2'!$B$24:$B$52,0),1)</f>
        <v>-9.246826171875E-3</v>
      </c>
      <c r="R22" s="27">
        <f>INDEX('[4]Short pulse adder 2'!$R$24:$R$52,MATCH(R$6,'[4]Short pulse adder 2'!$B$24:$B$52,0),1)</f>
        <v>0</v>
      </c>
      <c r="S22" s="27">
        <f>INDEX('[4]Short pulse adder 2'!$R$24:$R$52,MATCH(S$6,'[4]Short pulse adder 2'!$B$24:$B$52,0),1)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2'!$S$24:$S$52,MATCH(C$6,'[4]Short pulse adder 2'!$B$24:$B$52,0),1)</f>
        <v>0.52520751953125</v>
      </c>
      <c r="D23" s="27">
        <f>INDEX('[4]Short pulse adder 2'!$S$24:$S$52,MATCH(D$6,'[4]Short pulse adder 2'!$B$24:$B$52,0),1)</f>
        <v>0.52520751953125</v>
      </c>
      <c r="E23" s="27">
        <f>INDEX('[4]Short pulse adder 2'!$S$24:$S$52,MATCH(E$6,'[4]Short pulse adder 2'!$B$24:$B$52,0),1)</f>
        <v>0.35003662109375</v>
      </c>
      <c r="F23" s="27">
        <f>INDEX('[4]Short pulse adder 2'!$S$24:$S$52,MATCH(F$6,'[4]Short pulse adder 2'!$B$24:$B$52,0),1)</f>
        <v>0.1881103515625</v>
      </c>
      <c r="G23" s="27">
        <f>INDEX('[4]Short pulse adder 2'!$S$24:$S$52,MATCH(G$6,'[4]Short pulse adder 2'!$B$24:$B$52,0),1)</f>
        <v>0.14398193359375</v>
      </c>
      <c r="H23" s="27">
        <f>INDEX('[4]Short pulse adder 2'!$S$24:$S$52,MATCH(H$6,'[4]Short pulse adder 2'!$B$24:$B$52,0),1)</f>
        <v>9.1796875E-2</v>
      </c>
      <c r="I23" s="27">
        <f>INDEX('[4]Short pulse adder 2'!$S$24:$S$52,MATCH(I$6,'[4]Short pulse adder 2'!$B$24:$B$52,0),1)</f>
        <v>-2.0751953125E-2</v>
      </c>
      <c r="J23" s="27">
        <f>INDEX('[4]Short pulse adder 2'!$S$24:$S$52,MATCH(J$6,'[4]Short pulse adder 2'!$B$24:$B$52,0),1)</f>
        <v>7.061767578125E-2</v>
      </c>
      <c r="K23" s="27">
        <f>INDEX('[4]Short pulse adder 2'!$S$24:$S$52,MATCH(K$6,'[4]Short pulse adder 2'!$B$24:$B$52,0),1)</f>
        <v>-3.662109375E-4</v>
      </c>
      <c r="L23" s="27">
        <f>INDEX('[4]Short pulse adder 2'!$S$24:$S$52,MATCH(L$6,'[4]Short pulse adder 2'!$B$24:$B$52,0),1)</f>
        <v>2.50244140625E-2</v>
      </c>
      <c r="M23" s="27">
        <f>INDEX('[4]Short pulse adder 2'!$S$24:$S$52,MATCH(M$6,'[4]Short pulse adder 2'!$B$24:$B$52,0),1)</f>
        <v>5.04150390625E-2</v>
      </c>
      <c r="N23" s="27">
        <f>INDEX('[4]Short pulse adder 2'!$S$24:$S$52,MATCH(N$6,'[4]Short pulse adder 2'!$B$24:$B$52,0),1)</f>
        <v>1.52587890625E-2</v>
      </c>
      <c r="O23" s="27">
        <f>INDEX('[4]Short pulse adder 2'!$S$24:$S$52,MATCH(O$6,'[4]Short pulse adder 2'!$B$24:$B$52,0),1)</f>
        <v>-1.98974609375E-2</v>
      </c>
      <c r="P23" s="27">
        <f>INDEX('[4]Short pulse adder 2'!$S$24:$S$52,MATCH(P$6,'[4]Short pulse adder 2'!$B$24:$B$52,0),1)</f>
        <v>-1.849365234375E-2</v>
      </c>
      <c r="Q23" s="27">
        <f>INDEX('[4]Short pulse adder 2'!$S$24:$S$52,MATCH(Q$6,'[4]Short pulse adder 2'!$B$24:$B$52,0),1)</f>
        <v>-9.246826171875E-3</v>
      </c>
      <c r="R23" s="27">
        <f>INDEX('[4]Short pulse adder 2'!$S$24:$S$52,MATCH(R$6,'[4]Short pulse adder 2'!$B$24:$B$52,0),1)</f>
        <v>0</v>
      </c>
      <c r="S23" s="27">
        <f>INDEX('[4]Short pulse adder 2'!$S$24:$S$52,MATCH(S$6,'[4]Short pulse adder 2'!$B$24:$B$52,0),1)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0.4</v>
      </c>
      <c r="D6" s="25">
        <f>INDEX('Injector Pulse Width, Base'!$B$7:$B$23,COLUMNS($A$1:B1))</f>
        <v>1</v>
      </c>
      <c r="E6" s="25">
        <f>INDEX('Injector Pulse Width, Base'!$B$7:$B$23,COLUMNS($A$1:C1))</f>
        <v>2</v>
      </c>
      <c r="F6" s="25">
        <f>INDEX('Injector Pulse Width, Base'!$B$7:$B$23,COLUMNS($A$1:D1))</f>
        <v>3</v>
      </c>
      <c r="G6" s="25">
        <f>INDEX('Injector Pulse Width, Base'!$B$7:$B$23,COLUMNS($A$1:E1))</f>
        <v>4</v>
      </c>
      <c r="H6" s="25">
        <f>INDEX('Injector Pulse Width, Base'!$B$7:$B$23,COLUMNS($A$1:F1))</f>
        <v>5</v>
      </c>
      <c r="I6" s="25">
        <f>INDEX('Injector Pulse Width, Base'!$B$7:$B$23,COLUMNS($A$1:G1))</f>
        <v>6</v>
      </c>
      <c r="J6" s="25">
        <f>INDEX('Injector Pulse Width, Base'!$B$7:$B$23,COLUMNS($A$1:H1))</f>
        <v>7</v>
      </c>
      <c r="K6" s="25">
        <f>INDEX('Injector Pulse Width, Base'!$B$7:$B$23,COLUMNS($A$1:I1))</f>
        <v>8</v>
      </c>
      <c r="L6" s="25">
        <f>INDEX('Injector Pulse Width, Base'!$B$7:$B$23,COLUMNS($A$1:J1))</f>
        <v>9</v>
      </c>
      <c r="M6" s="25">
        <f>INDEX('Injector Pulse Width, Base'!$B$7:$B$23,COLUMNS($A$1:K1))</f>
        <v>10</v>
      </c>
      <c r="N6" s="25">
        <f>INDEX('Injector Pulse Width, Base'!$B$7:$B$23,COLUMNS($A$1:L1))</f>
        <v>11</v>
      </c>
      <c r="O6" s="25">
        <f>INDEX('Injector Pulse Width, Base'!$B$7:$B$23,COLUMNS($A$1:M1))</f>
        <v>12</v>
      </c>
      <c r="P6" s="25">
        <f>INDEX('Injector Pulse Width, Base'!$B$7:$B$23,COLUMNS($A$1:N1))</f>
        <v>14</v>
      </c>
      <c r="Q6" s="25">
        <f>INDEX('Injector Pulse Width, Base'!$B$7:$B$23,COLUMNS($A$1:O1))</f>
        <v>15</v>
      </c>
      <c r="R6" s="25">
        <f>INDEX('Injector Pulse Width, Base'!$B$7:$B$23,COLUMNS($A$1:P1))</f>
        <v>16</v>
      </c>
      <c r="S6" s="25">
        <f>INDEX('Injector Pulse Width, Base'!$B$7:$B$23,COLUMNS($A$1:Q1))</f>
        <v>21</v>
      </c>
    </row>
    <row r="7" spans="1:19" x14ac:dyDescent="0.25">
      <c r="A7" s="42"/>
      <c r="B7" s="26">
        <v>0.2</v>
      </c>
      <c r="C7" s="27">
        <f>INDEX('[4]Short pulse adder 3'!$C$24:$C$52,MATCH(C$6,'[4]Short pulse adder 3'!$B$24:$B$52,0),1)</f>
        <v>-5.55419921875E-3</v>
      </c>
      <c r="D7" s="27">
        <f>INDEX('[4]Short pulse adder 3'!$C$24:$C$52,MATCH(D$6,'[4]Short pulse adder 3'!$B$24:$B$52,0),1)</f>
        <v>-5.55419921875E-3</v>
      </c>
      <c r="E7" s="27">
        <f>INDEX('[4]Short pulse adder 3'!$C$24:$C$52,MATCH(E$6,'[4]Short pulse adder 3'!$B$24:$B$52,0),1)</f>
        <v>-5.55419921875E-3</v>
      </c>
      <c r="F7" s="27">
        <f>INDEX('[4]Short pulse adder 3'!$C$24:$C$52,MATCH(F$6,'[4]Short pulse adder 3'!$B$24:$B$52,0),1)</f>
        <v>-5.55419921875E-3</v>
      </c>
      <c r="G7" s="27">
        <f>INDEX('[4]Short pulse adder 3'!$C$24:$C$52,MATCH(G$6,'[4]Short pulse adder 3'!$B$24:$B$52,0),1)</f>
        <v>-5.9814453125E-3</v>
      </c>
      <c r="H7" s="27">
        <f>INDEX('[4]Short pulse adder 3'!$C$24:$C$52,MATCH(H$6,'[4]Short pulse adder 3'!$B$24:$B$52,0),1)</f>
        <v>5.67626953125E-3</v>
      </c>
      <c r="I7" s="27">
        <f>INDEX('[4]Short pulse adder 3'!$C$24:$C$52,MATCH(I$6,'[4]Short pulse adder 3'!$B$24:$B$52,0),1)</f>
        <v>5.0048828125E-3</v>
      </c>
      <c r="J7" s="27">
        <f>INDEX('[4]Short pulse adder 3'!$C$24:$C$52,MATCH(J$6,'[4]Short pulse adder 3'!$B$24:$B$52,0),1)</f>
        <v>4.33349609375E-3</v>
      </c>
      <c r="K7" s="27">
        <f>INDEX('[4]Short pulse adder 3'!$C$24:$C$52,MATCH(K$6,'[4]Short pulse adder 3'!$B$24:$B$52,0),1)</f>
        <v>3.662109375E-3</v>
      </c>
      <c r="L7" s="27">
        <f>INDEX('[4]Short pulse adder 3'!$C$24:$C$52,MATCH(L$6,'[4]Short pulse adder 3'!$B$24:$B$52,0),1)</f>
        <v>2.960205078125E-3</v>
      </c>
      <c r="M7" s="27">
        <f>INDEX('[4]Short pulse adder 3'!$C$24:$C$52,MATCH(M$6,'[4]Short pulse adder 3'!$B$24:$B$52,0),1)</f>
        <v>2.25830078125E-3</v>
      </c>
      <c r="N7" s="27">
        <f>INDEX('[4]Short pulse adder 3'!$C$24:$C$52,MATCH(N$6,'[4]Short pulse adder 3'!$B$24:$B$52,0),1)</f>
        <v>5.18798828125E-4</v>
      </c>
      <c r="O7" s="27">
        <f>INDEX('[4]Short pulse adder 3'!$C$24:$C$52,MATCH(O$6,'[4]Short pulse adder 3'!$B$24:$B$52,0),1)</f>
        <v>-1.220703125E-3</v>
      </c>
      <c r="P7" s="27">
        <f>INDEX('[4]Short pulse adder 3'!$C$24:$C$52,MATCH(P$6,'[4]Short pulse adder 3'!$B$24:$B$52,0),1)</f>
        <v>-8.056640625E-2</v>
      </c>
      <c r="Q7" s="27">
        <f>INDEX('[4]Short pulse adder 3'!$C$24:$C$52,MATCH(Q$6,'[4]Short pulse adder 3'!$B$24:$B$52,0),1)</f>
        <v>-0.120269775390625</v>
      </c>
      <c r="R7" s="27">
        <f>INDEX('[4]Short pulse adder 3'!$C$24:$C$52,MATCH(R$6,'[4]Short pulse adder 3'!$B$24:$B$52,0),1)</f>
        <v>-0.15997314453125</v>
      </c>
      <c r="S7" s="27">
        <f>INDEX('[4]Short pulse adder 3'!$C$24:$C$52,MATCH(S$6,'[4]Short pulse adder 3'!$B$24:$B$52,0),1)</f>
        <v>-0.15997314453125</v>
      </c>
    </row>
    <row r="8" spans="1:19" x14ac:dyDescent="0.25">
      <c r="A8" s="42"/>
      <c r="B8" s="26">
        <f>B7+0.05</f>
        <v>0.25</v>
      </c>
      <c r="C8" s="27">
        <f>INDEX('[4]Short pulse adder 3'!$D$24:$D$52,MATCH(C$6,'[4]Short pulse adder 3'!$B$24:$B$52,0),1)</f>
        <v>-2.74658203125E-3</v>
      </c>
      <c r="D8" s="27">
        <f>INDEX('[4]Short pulse adder 3'!$D$24:$D$52,MATCH(D$6,'[4]Short pulse adder 3'!$B$24:$B$52,0),1)</f>
        <v>-2.74658203125E-3</v>
      </c>
      <c r="E8" s="27">
        <f>INDEX('[4]Short pulse adder 3'!$D$24:$D$52,MATCH(E$6,'[4]Short pulse adder 3'!$B$24:$B$52,0),1)</f>
        <v>-2.74658203125E-3</v>
      </c>
      <c r="F8" s="27">
        <f>INDEX('[4]Short pulse adder 3'!$D$24:$D$52,MATCH(F$6,'[4]Short pulse adder 3'!$B$24:$B$52,0),1)</f>
        <v>-2.74658203125E-3</v>
      </c>
      <c r="G8" s="27">
        <f>INDEX('[4]Short pulse adder 3'!$D$24:$D$52,MATCH(G$6,'[4]Short pulse adder 3'!$B$24:$B$52,0),1)</f>
        <v>1.904296875E-2</v>
      </c>
      <c r="H8" s="27">
        <f>INDEX('[4]Short pulse adder 3'!$D$24:$D$52,MATCH(H$6,'[4]Short pulse adder 3'!$B$24:$B$52,0),1)</f>
        <v>-2.99072265625E-3</v>
      </c>
      <c r="I8" s="27">
        <f>INDEX('[4]Short pulse adder 3'!$D$24:$D$52,MATCH(I$6,'[4]Short pulse adder 3'!$B$24:$B$52,0),1)</f>
        <v>-7.50732421875E-3</v>
      </c>
      <c r="J8" s="27">
        <f>INDEX('[4]Short pulse adder 3'!$D$24:$D$52,MATCH(J$6,'[4]Short pulse adder 3'!$B$24:$B$52,0),1)</f>
        <v>-6.8359375E-3</v>
      </c>
      <c r="K8" s="27">
        <f>INDEX('[4]Short pulse adder 3'!$D$24:$D$52,MATCH(K$6,'[4]Short pulse adder 3'!$B$24:$B$52,0),1)</f>
        <v>-7.14111328125E-3</v>
      </c>
      <c r="L8" s="27">
        <f>INDEX('[4]Short pulse adder 3'!$D$24:$D$52,MATCH(L$6,'[4]Short pulse adder 3'!$B$24:$B$52,0),1)</f>
        <v>-5.31005859375E-3</v>
      </c>
      <c r="M8" s="27">
        <f>INDEX('[4]Short pulse adder 3'!$D$24:$D$52,MATCH(M$6,'[4]Short pulse adder 3'!$B$24:$B$52,0),1)</f>
        <v>-3.47900390625E-3</v>
      </c>
      <c r="N8" s="27">
        <f>INDEX('[4]Short pulse adder 3'!$D$24:$D$52,MATCH(N$6,'[4]Short pulse adder 3'!$B$24:$B$52,0),1)</f>
        <v>-4.852294921875E-3</v>
      </c>
      <c r="O8" s="27">
        <f>INDEX('[4]Short pulse adder 3'!$D$24:$D$52,MATCH(O$6,'[4]Short pulse adder 3'!$B$24:$B$52,0),1)</f>
        <v>-6.2255859375E-3</v>
      </c>
      <c r="P8" s="27">
        <f>INDEX('[4]Short pulse adder 3'!$D$24:$D$52,MATCH(P$6,'[4]Short pulse adder 3'!$B$24:$B$52,0),1)</f>
        <v>-9.686279296875E-2</v>
      </c>
      <c r="Q8" s="27">
        <f>INDEX('[4]Short pulse adder 3'!$D$24:$D$52,MATCH(Q$6,'[4]Short pulse adder 3'!$B$24:$B$52,0),1)</f>
        <v>-0.142181396484375</v>
      </c>
      <c r="R8" s="27">
        <f>INDEX('[4]Short pulse adder 3'!$D$24:$D$52,MATCH(R$6,'[4]Short pulse adder 3'!$B$24:$B$52,0),1)</f>
        <v>-0.1875</v>
      </c>
      <c r="S8" s="27">
        <f>INDEX('[4]Short pulse adder 3'!$D$24:$D$52,MATCH(S$6,'[4]Short pulse adder 3'!$B$24:$B$52,0),1)</f>
        <v>-0.1875</v>
      </c>
    </row>
    <row r="9" spans="1:19" x14ac:dyDescent="0.25">
      <c r="A9" s="42"/>
      <c r="B9" s="26">
        <f t="shared" ref="B9:B23" si="0">B8+0.05</f>
        <v>0.3</v>
      </c>
      <c r="C9" s="27">
        <f>INDEX('[4]Short pulse adder 3'!$E$24:$E$52,MATCH(C$6,'[4]Short pulse adder 3'!$B$24:$B$52,0),1)</f>
        <v>1.45263671875E-2</v>
      </c>
      <c r="D9" s="27">
        <f>INDEX('[4]Short pulse adder 3'!$E$24:$E$52,MATCH(D$6,'[4]Short pulse adder 3'!$B$24:$B$52,0),1)</f>
        <v>1.45263671875E-2</v>
      </c>
      <c r="E9" s="27">
        <f>INDEX('[4]Short pulse adder 3'!$E$24:$E$52,MATCH(E$6,'[4]Short pulse adder 3'!$B$24:$B$52,0),1)</f>
        <v>1.45263671875E-2</v>
      </c>
      <c r="F9" s="27">
        <f>INDEX('[4]Short pulse adder 3'!$E$24:$E$52,MATCH(F$6,'[4]Short pulse adder 3'!$B$24:$B$52,0),1)</f>
        <v>1.45263671875E-2</v>
      </c>
      <c r="G9" s="27">
        <f>INDEX('[4]Short pulse adder 3'!$E$24:$E$52,MATCH(G$6,'[4]Short pulse adder 3'!$B$24:$B$52,0),1)</f>
        <v>4.40673828125E-2</v>
      </c>
      <c r="H9" s="27">
        <f>INDEX('[4]Short pulse adder 3'!$E$24:$E$52,MATCH(H$6,'[4]Short pulse adder 3'!$B$24:$B$52,0),1)</f>
        <v>-1.971435546875E-2</v>
      </c>
      <c r="I9" s="27">
        <f>INDEX('[4]Short pulse adder 3'!$E$24:$E$52,MATCH(I$6,'[4]Short pulse adder 3'!$B$24:$B$52,0),1)</f>
        <v>-2.001953125E-2</v>
      </c>
      <c r="J9" s="27">
        <f>INDEX('[4]Short pulse adder 3'!$E$24:$E$52,MATCH(J$6,'[4]Short pulse adder 3'!$B$24:$B$52,0),1)</f>
        <v>-1.806640625E-2</v>
      </c>
      <c r="K9" s="27">
        <f>INDEX('[4]Short pulse adder 3'!$E$24:$E$52,MATCH(K$6,'[4]Short pulse adder 3'!$B$24:$B$52,0),1)</f>
        <v>-1.800537109375E-2</v>
      </c>
      <c r="L9" s="27">
        <f>INDEX('[4]Short pulse adder 3'!$E$24:$E$52,MATCH(L$6,'[4]Short pulse adder 3'!$B$24:$B$52,0),1)</f>
        <v>-1.4923095703125E-2</v>
      </c>
      <c r="M9" s="27">
        <f>INDEX('[4]Short pulse adder 3'!$E$24:$E$52,MATCH(M$6,'[4]Short pulse adder 3'!$B$24:$B$52,0),1)</f>
        <v>-1.18408203125E-2</v>
      </c>
      <c r="N9" s="27">
        <f>INDEX('[4]Short pulse adder 3'!$E$24:$E$52,MATCH(N$6,'[4]Short pulse adder 3'!$B$24:$B$52,0),1)</f>
        <v>-1.0467529296875E-2</v>
      </c>
      <c r="O9" s="27">
        <f>INDEX('[4]Short pulse adder 3'!$E$24:$E$52,MATCH(O$6,'[4]Short pulse adder 3'!$B$24:$B$52,0),1)</f>
        <v>-9.09423828125E-3</v>
      </c>
      <c r="P9" s="27">
        <f>INDEX('[4]Short pulse adder 3'!$E$24:$E$52,MATCH(P$6,'[4]Short pulse adder 3'!$B$24:$B$52,0),1)</f>
        <v>-0.10955810546875</v>
      </c>
      <c r="Q9" s="27">
        <f>INDEX('[4]Short pulse adder 3'!$E$24:$E$52,MATCH(Q$6,'[4]Short pulse adder 3'!$B$24:$B$52,0),1)</f>
        <v>-0.1597900390625</v>
      </c>
      <c r="R9" s="27">
        <f>INDEX('[4]Short pulse adder 3'!$E$24:$E$52,MATCH(R$6,'[4]Short pulse adder 3'!$B$24:$B$52,0),1)</f>
        <v>-0.21002197265625</v>
      </c>
      <c r="S9" s="27">
        <f>INDEX('[4]Short pulse adder 3'!$E$24:$E$52,MATCH(S$6,'[4]Short pulse adder 3'!$B$24:$B$52,0),1)</f>
        <v>-0.21002197265625</v>
      </c>
    </row>
    <row r="10" spans="1:19" x14ac:dyDescent="0.25">
      <c r="A10" s="42"/>
      <c r="B10" s="26">
        <f t="shared" si="0"/>
        <v>0.35</v>
      </c>
      <c r="C10" s="27">
        <f>INDEX('[4]Short pulse adder 3'!$F$24:$F$52,MATCH(C$6,'[4]Short pulse adder 3'!$B$24:$B$52,0),1)</f>
        <v>-2.239990234375E-2</v>
      </c>
      <c r="D10" s="27">
        <f>INDEX('[4]Short pulse adder 3'!$F$24:$F$52,MATCH(D$6,'[4]Short pulse adder 3'!$B$24:$B$52,0),1)</f>
        <v>-2.239990234375E-2</v>
      </c>
      <c r="E10" s="27">
        <f>INDEX('[4]Short pulse adder 3'!$F$24:$F$52,MATCH(E$6,'[4]Short pulse adder 3'!$B$24:$B$52,0),1)</f>
        <v>-2.239990234375E-2</v>
      </c>
      <c r="F10" s="27">
        <f>INDEX('[4]Short pulse adder 3'!$F$24:$F$52,MATCH(F$6,'[4]Short pulse adder 3'!$B$24:$B$52,0),1)</f>
        <v>1.46484375E-2</v>
      </c>
      <c r="G10" s="27">
        <f>INDEX('[4]Short pulse adder 3'!$F$24:$F$52,MATCH(G$6,'[4]Short pulse adder 3'!$B$24:$B$52,0),1)</f>
        <v>6.9091796875E-2</v>
      </c>
      <c r="H10" s="27">
        <f>INDEX('[4]Short pulse adder 3'!$F$24:$F$52,MATCH(H$6,'[4]Short pulse adder 3'!$B$24:$B$52,0),1)</f>
        <v>-3.668212890625E-2</v>
      </c>
      <c r="I10" s="27">
        <f>INDEX('[4]Short pulse adder 3'!$F$24:$F$52,MATCH(I$6,'[4]Short pulse adder 3'!$B$24:$B$52,0),1)</f>
        <v>-3.253173828125E-2</v>
      </c>
      <c r="J10" s="27">
        <f>INDEX('[4]Short pulse adder 3'!$F$24:$F$52,MATCH(J$6,'[4]Short pulse adder 3'!$B$24:$B$52,0),1)</f>
        <v>-2.923583984375E-2</v>
      </c>
      <c r="K10" s="27">
        <f>INDEX('[4]Short pulse adder 3'!$F$24:$F$52,MATCH(K$6,'[4]Short pulse adder 3'!$B$24:$B$52,0),1)</f>
        <v>-2.880859375E-2</v>
      </c>
      <c r="L10" s="27">
        <f>INDEX('[4]Short pulse adder 3'!$F$24:$F$52,MATCH(L$6,'[4]Short pulse adder 3'!$B$24:$B$52,0),1)</f>
        <v>-2.16064453125E-2</v>
      </c>
      <c r="M10" s="27">
        <f>INDEX('[4]Short pulse adder 3'!$F$24:$F$52,MATCH(M$6,'[4]Short pulse adder 3'!$B$24:$B$52,0),1)</f>
        <v>-1.4404296875E-2</v>
      </c>
      <c r="N10" s="27">
        <f>INDEX('[4]Short pulse adder 3'!$F$24:$F$52,MATCH(N$6,'[4]Short pulse adder 3'!$B$24:$B$52,0),1)</f>
        <v>-1.4923095703125E-2</v>
      </c>
      <c r="O10" s="27">
        <f>INDEX('[4]Short pulse adder 3'!$F$24:$F$52,MATCH(O$6,'[4]Short pulse adder 3'!$B$24:$B$52,0),1)</f>
        <v>-1.544189453125E-2</v>
      </c>
      <c r="P10" s="27">
        <f>INDEX('[4]Short pulse adder 3'!$F$24:$F$52,MATCH(P$6,'[4]Short pulse adder 3'!$B$24:$B$52,0),1)</f>
        <v>-0.1214599609375</v>
      </c>
      <c r="Q10" s="27">
        <f>INDEX('[4]Short pulse adder 3'!$F$24:$F$52,MATCH(Q$6,'[4]Short pulse adder 3'!$B$24:$B$52,0),1)</f>
        <v>-0.174468994140625</v>
      </c>
      <c r="R10" s="27">
        <f>INDEX('[4]Short pulse adder 3'!$F$24:$F$52,MATCH(R$6,'[4]Short pulse adder 3'!$B$24:$B$52,0),1)</f>
        <v>-0.22747802734375</v>
      </c>
      <c r="S10" s="27">
        <f>INDEX('[4]Short pulse adder 3'!$F$24:$F$52,MATCH(S$6,'[4]Short pulse adder 3'!$B$24:$B$52,0),1)</f>
        <v>-0.22747802734375</v>
      </c>
    </row>
    <row r="11" spans="1:19" x14ac:dyDescent="0.25">
      <c r="A11" s="42"/>
      <c r="B11" s="26">
        <f t="shared" si="0"/>
        <v>0.39999999999999997</v>
      </c>
      <c r="C11" s="27">
        <f>INDEX('[4]Short pulse adder 3'!$G$24:$G$52,MATCH(C$6,'[4]Short pulse adder 3'!$B$24:$B$52,0),1)</f>
        <v>-5.82275390625E-2</v>
      </c>
      <c r="D11" s="27">
        <f>INDEX('[4]Short pulse adder 3'!$G$24:$G$52,MATCH(D$6,'[4]Short pulse adder 3'!$B$24:$B$52,0),1)</f>
        <v>-5.82275390625E-2</v>
      </c>
      <c r="E11" s="27">
        <f>INDEX('[4]Short pulse adder 3'!$G$24:$G$52,MATCH(E$6,'[4]Short pulse adder 3'!$B$24:$B$52,0),1)</f>
        <v>-5.82275390625E-2</v>
      </c>
      <c r="F11" s="27">
        <f>INDEX('[4]Short pulse adder 3'!$G$24:$G$52,MATCH(F$6,'[4]Short pulse adder 3'!$B$24:$B$52,0),1)</f>
        <v>-5.438232421875E-2</v>
      </c>
      <c r="G11" s="27">
        <f>INDEX('[4]Short pulse adder 3'!$G$24:$G$52,MATCH(G$6,'[4]Short pulse adder 3'!$B$24:$B$52,0),1)</f>
        <v>-6.28662109375E-2</v>
      </c>
      <c r="H11" s="27">
        <f>INDEX('[4]Short pulse adder 3'!$G$24:$G$52,MATCH(H$6,'[4]Short pulse adder 3'!$B$24:$B$52,0),1)</f>
        <v>-4.852294921875E-2</v>
      </c>
      <c r="I11" s="27">
        <f>INDEX('[4]Short pulse adder 3'!$G$24:$G$52,MATCH(I$6,'[4]Short pulse adder 3'!$B$24:$B$52,0),1)</f>
        <v>-4.50439453125E-2</v>
      </c>
      <c r="J11" s="27">
        <f>INDEX('[4]Short pulse adder 3'!$G$24:$G$52,MATCH(J$6,'[4]Short pulse adder 3'!$B$24:$B$52,0),1)</f>
        <v>-4.04052734375E-2</v>
      </c>
      <c r="K11" s="27">
        <f>INDEX('[4]Short pulse adder 3'!$G$24:$G$52,MATCH(K$6,'[4]Short pulse adder 3'!$B$24:$B$52,0),1)</f>
        <v>-3.96728515625E-2</v>
      </c>
      <c r="L11" s="27">
        <f>INDEX('[4]Short pulse adder 3'!$G$24:$G$52,MATCH(L$6,'[4]Short pulse adder 3'!$B$24:$B$52,0),1)</f>
        <v>-3.7445068359375E-2</v>
      </c>
      <c r="M11" s="27">
        <f>INDEX('[4]Short pulse adder 3'!$G$24:$G$52,MATCH(M$6,'[4]Short pulse adder 3'!$B$24:$B$52,0),1)</f>
        <v>-3.521728515625E-2</v>
      </c>
      <c r="N11" s="27">
        <f>INDEX('[4]Short pulse adder 3'!$G$24:$G$52,MATCH(N$6,'[4]Short pulse adder 3'!$B$24:$B$52,0),1)</f>
        <v>-2.703857421875E-2</v>
      </c>
      <c r="O11" s="27">
        <f>INDEX('[4]Short pulse adder 3'!$G$24:$G$52,MATCH(O$6,'[4]Short pulse adder 3'!$B$24:$B$52,0),1)</f>
        <v>-1.885986328125E-2</v>
      </c>
      <c r="P11" s="27">
        <f>INDEX('[4]Short pulse adder 3'!$G$24:$G$52,MATCH(P$6,'[4]Short pulse adder 3'!$B$24:$B$52,0),1)</f>
        <v>-2.24609375E-2</v>
      </c>
      <c r="Q11" s="27">
        <f>INDEX('[4]Short pulse adder 3'!$G$24:$G$52,MATCH(Q$6,'[4]Short pulse adder 3'!$B$24:$B$52,0),1)</f>
        <v>-0.1312255859375</v>
      </c>
      <c r="R11" s="27">
        <f>INDEX('[4]Short pulse adder 3'!$G$24:$G$52,MATCH(R$6,'[4]Short pulse adder 3'!$B$24:$B$52,0),1)</f>
        <v>-0.239990234375</v>
      </c>
      <c r="S11" s="27">
        <f>INDEX('[4]Short pulse adder 3'!$G$24:$G$52,MATCH(S$6,'[4]Short pulse adder 3'!$B$24:$B$52,0),1)</f>
        <v>-0.239990234375</v>
      </c>
    </row>
    <row r="12" spans="1:19" x14ac:dyDescent="0.25">
      <c r="A12" s="42"/>
      <c r="B12" s="26">
        <f t="shared" si="0"/>
        <v>0.44999999999999996</v>
      </c>
      <c r="C12" s="27">
        <f>INDEX('[4]Short pulse adder 3'!$H$24:$H$52,MATCH(C$6,'[4]Short pulse adder 3'!$B$24:$B$52,0),1)</f>
        <v>1.85546875E-2</v>
      </c>
      <c r="D12" s="27">
        <f>INDEX('[4]Short pulse adder 3'!$H$24:$H$52,MATCH(D$6,'[4]Short pulse adder 3'!$B$24:$B$52,0),1)</f>
        <v>1.85546875E-2</v>
      </c>
      <c r="E12" s="27">
        <f>INDEX('[4]Short pulse adder 3'!$H$24:$H$52,MATCH(E$6,'[4]Short pulse adder 3'!$B$24:$B$52,0),1)</f>
        <v>1.85546875E-2</v>
      </c>
      <c r="F12" s="27">
        <f>INDEX('[4]Short pulse adder 3'!$H$24:$H$52,MATCH(F$6,'[4]Short pulse adder 3'!$B$24:$B$52,0),1)</f>
        <v>-2.81982421875E-2</v>
      </c>
      <c r="G12" s="27">
        <f>INDEX('[4]Short pulse adder 3'!$H$24:$H$52,MATCH(G$6,'[4]Short pulse adder 3'!$B$24:$B$52,0),1)</f>
        <v>-3.6376953125E-2</v>
      </c>
      <c r="H12" s="27">
        <f>INDEX('[4]Short pulse adder 3'!$H$24:$H$52,MATCH(H$6,'[4]Short pulse adder 3'!$B$24:$B$52,0),1)</f>
        <v>1.26953125E-2</v>
      </c>
      <c r="I12" s="27">
        <f>INDEX('[4]Short pulse adder 3'!$H$24:$H$52,MATCH(I$6,'[4]Short pulse adder 3'!$B$24:$B$52,0),1)</f>
        <v>-2.1484375E-2</v>
      </c>
      <c r="J12" s="27">
        <f>INDEX('[4]Short pulse adder 3'!$H$24:$H$52,MATCH(J$6,'[4]Short pulse adder 3'!$B$24:$B$52,0),1)</f>
        <v>1.983642578125E-2</v>
      </c>
      <c r="K12" s="27">
        <f>INDEX('[4]Short pulse adder 3'!$H$24:$H$52,MATCH(K$6,'[4]Short pulse adder 3'!$B$24:$B$52,0),1)</f>
        <v>-3.5400390625E-2</v>
      </c>
      <c r="L12" s="27">
        <f>INDEX('[4]Short pulse adder 3'!$H$24:$H$52,MATCH(L$6,'[4]Short pulse adder 3'!$B$24:$B$52,0),1)</f>
        <v>-1.7059326171875E-2</v>
      </c>
      <c r="M12" s="27">
        <f>INDEX('[4]Short pulse adder 3'!$H$24:$H$52,MATCH(M$6,'[4]Short pulse adder 3'!$B$24:$B$52,0),1)</f>
        <v>1.28173828125E-3</v>
      </c>
      <c r="N12" s="27">
        <f>INDEX('[4]Short pulse adder 3'!$H$24:$H$52,MATCH(N$6,'[4]Short pulse adder 3'!$B$24:$B$52,0),1)</f>
        <v>-3.3935546875E-2</v>
      </c>
      <c r="O12" s="27">
        <f>INDEX('[4]Short pulse adder 3'!$H$24:$H$52,MATCH(O$6,'[4]Short pulse adder 3'!$B$24:$B$52,0),1)</f>
        <v>-6.915283203125E-2</v>
      </c>
      <c r="P12" s="27">
        <f>INDEX('[4]Short pulse adder 3'!$H$24:$H$52,MATCH(P$6,'[4]Short pulse adder 3'!$B$24:$B$52,0),1)</f>
        <v>-3.41796875E-2</v>
      </c>
      <c r="Q12" s="27">
        <f>INDEX('[4]Short pulse adder 3'!$H$24:$H$52,MATCH(Q$6,'[4]Short pulse adder 3'!$B$24:$B$52,0),1)</f>
        <v>-0.140838623046875</v>
      </c>
      <c r="R12" s="27">
        <f>INDEX('[4]Short pulse adder 3'!$H$24:$H$52,MATCH(R$6,'[4]Short pulse adder 3'!$B$24:$B$52,0),1)</f>
        <v>-0.24749755859375</v>
      </c>
      <c r="S12" s="27">
        <f>INDEX('[4]Short pulse adder 3'!$H$24:$H$52,MATCH(S$6,'[4]Short pulse adder 3'!$B$24:$B$52,0),1)</f>
        <v>-0.24749755859375</v>
      </c>
    </row>
    <row r="13" spans="1:19" x14ac:dyDescent="0.25">
      <c r="A13" s="42"/>
      <c r="B13" s="26">
        <f t="shared" si="0"/>
        <v>0.49999999999999994</v>
      </c>
      <c r="C13" s="27">
        <f>INDEX('[4]Short pulse adder 3'!$I$24:$I$52,MATCH(C$6,'[4]Short pulse adder 3'!$B$24:$B$52,0),1)</f>
        <v>4.608154296875E-2</v>
      </c>
      <c r="D13" s="27">
        <f>INDEX('[4]Short pulse adder 3'!$I$24:$I$52,MATCH(D$6,'[4]Short pulse adder 3'!$B$24:$B$52,0),1)</f>
        <v>4.608154296875E-2</v>
      </c>
      <c r="E13" s="27">
        <f>INDEX('[4]Short pulse adder 3'!$I$24:$I$52,MATCH(E$6,'[4]Short pulse adder 3'!$B$24:$B$52,0),1)</f>
        <v>4.608154296875E-2</v>
      </c>
      <c r="F13" s="27">
        <f>INDEX('[4]Short pulse adder 3'!$I$24:$I$52,MATCH(F$6,'[4]Short pulse adder 3'!$B$24:$B$52,0),1)</f>
        <v>-3.997802734375E-2</v>
      </c>
      <c r="G13" s="27">
        <f>INDEX('[4]Short pulse adder 3'!$I$24:$I$52,MATCH(G$6,'[4]Short pulse adder 3'!$B$24:$B$52,0),1)</f>
        <v>-4.412841796875E-2</v>
      </c>
      <c r="H13" s="27">
        <f>INDEX('[4]Short pulse adder 3'!$I$24:$I$52,MATCH(H$6,'[4]Short pulse adder 3'!$B$24:$B$52,0),1)</f>
        <v>2.42919921875E-2</v>
      </c>
      <c r="I13" s="27">
        <f>INDEX('[4]Short pulse adder 3'!$I$24:$I$52,MATCH(I$6,'[4]Short pulse adder 3'!$B$24:$B$52,0),1)</f>
        <v>-1.220703125E-3</v>
      </c>
      <c r="J13" s="27">
        <f>INDEX('[4]Short pulse adder 3'!$I$24:$I$52,MATCH(J$6,'[4]Short pulse adder 3'!$B$24:$B$52,0),1)</f>
        <v>-1.239013671875E-2</v>
      </c>
      <c r="K13" s="27">
        <f>INDEX('[4]Short pulse adder 3'!$I$24:$I$52,MATCH(K$6,'[4]Short pulse adder 3'!$B$24:$B$52,0),1)</f>
        <v>-1.77001953125E-3</v>
      </c>
      <c r="L13" s="27">
        <f>INDEX('[4]Short pulse adder 3'!$I$24:$I$52,MATCH(L$6,'[4]Short pulse adder 3'!$B$24:$B$52,0),1)</f>
        <v>1.556396484375E-3</v>
      </c>
      <c r="M13" s="27">
        <f>INDEX('[4]Short pulse adder 3'!$I$24:$I$52,MATCH(M$6,'[4]Short pulse adder 3'!$B$24:$B$52,0),1)</f>
        <v>4.8828125E-3</v>
      </c>
      <c r="N13" s="27">
        <f>INDEX('[4]Short pulse adder 3'!$I$24:$I$52,MATCH(N$6,'[4]Short pulse adder 3'!$B$24:$B$52,0),1)</f>
        <v>-3.8299560546875E-2</v>
      </c>
      <c r="O13" s="27">
        <f>INDEX('[4]Short pulse adder 3'!$I$24:$I$52,MATCH(O$6,'[4]Short pulse adder 3'!$B$24:$B$52,0),1)</f>
        <v>-8.148193359375E-2</v>
      </c>
      <c r="P13" s="27">
        <f>INDEX('[4]Short pulse adder 3'!$I$24:$I$52,MATCH(P$6,'[4]Short pulse adder 3'!$B$24:$B$52,0),1)</f>
        <v>-4.58984375E-2</v>
      </c>
      <c r="Q13" s="27">
        <f>INDEX('[4]Short pulse adder 3'!$I$24:$I$52,MATCH(Q$6,'[4]Short pulse adder 3'!$B$24:$B$52,0),1)</f>
        <v>-0.14794921875</v>
      </c>
      <c r="R13" s="27">
        <f>INDEX('[4]Short pulse adder 3'!$I$24:$I$52,MATCH(R$6,'[4]Short pulse adder 3'!$B$24:$B$52,0),1)</f>
        <v>-0.25</v>
      </c>
      <c r="S13" s="27">
        <f>INDEX('[4]Short pulse adder 3'!$I$24:$I$52,MATCH(S$6,'[4]Short pulse adder 3'!$B$24:$B$52,0),1)</f>
        <v>-0.25</v>
      </c>
    </row>
    <row r="14" spans="1:19" x14ac:dyDescent="0.25">
      <c r="A14" s="42"/>
      <c r="B14" s="26">
        <f t="shared" si="0"/>
        <v>0.54999999999999993</v>
      </c>
      <c r="C14" s="27">
        <f>INDEX('[4]Short pulse adder 3'!$J$24:$J$52,MATCH(C$6,'[4]Short pulse adder 3'!$B$24:$B$52,0),1)</f>
        <v>7.354736328125E-2</v>
      </c>
      <c r="D14" s="27">
        <f>INDEX('[4]Short pulse adder 3'!$J$24:$J$52,MATCH(D$6,'[4]Short pulse adder 3'!$B$24:$B$52,0),1)</f>
        <v>7.354736328125E-2</v>
      </c>
      <c r="E14" s="27">
        <f>INDEX('[4]Short pulse adder 3'!$J$24:$J$52,MATCH(E$6,'[4]Short pulse adder 3'!$B$24:$B$52,0),1)</f>
        <v>7.354736328125E-2</v>
      </c>
      <c r="F14" s="27">
        <f>INDEX('[4]Short pulse adder 3'!$J$24:$J$52,MATCH(F$6,'[4]Short pulse adder 3'!$B$24:$B$52,0),1)</f>
        <v>-6.16455078125E-3</v>
      </c>
      <c r="G14" s="27">
        <f>INDEX('[4]Short pulse adder 3'!$J$24:$J$52,MATCH(G$6,'[4]Short pulse adder 3'!$B$24:$B$52,0),1)</f>
        <v>-4.400634765625E-2</v>
      </c>
      <c r="H14" s="27">
        <f>INDEX('[4]Short pulse adder 3'!$J$24:$J$52,MATCH(H$6,'[4]Short pulse adder 3'!$B$24:$B$52,0),1)</f>
        <v>-5.908203125E-2</v>
      </c>
      <c r="I14" s="27">
        <f>INDEX('[4]Short pulse adder 3'!$J$24:$J$52,MATCH(I$6,'[4]Short pulse adder 3'!$B$24:$B$52,0),1)</f>
        <v>5.126953125E-3</v>
      </c>
      <c r="J14" s="27">
        <f>INDEX('[4]Short pulse adder 3'!$J$24:$J$52,MATCH(J$6,'[4]Short pulse adder 3'!$B$24:$B$52,0),1)</f>
        <v>4.4677734375E-2</v>
      </c>
      <c r="K14" s="27">
        <f>INDEX('[4]Short pulse adder 3'!$J$24:$J$52,MATCH(K$6,'[4]Short pulse adder 3'!$B$24:$B$52,0),1)</f>
        <v>2.55126953125E-2</v>
      </c>
      <c r="L14" s="27">
        <f>INDEX('[4]Short pulse adder 3'!$J$24:$J$52,MATCH(L$6,'[4]Short pulse adder 3'!$B$24:$B$52,0),1)</f>
        <v>-8.85009765625E-4</v>
      </c>
      <c r="M14" s="27">
        <f>INDEX('[4]Short pulse adder 3'!$J$24:$J$52,MATCH(M$6,'[4]Short pulse adder 3'!$B$24:$B$52,0),1)</f>
        <v>-2.728271484375E-2</v>
      </c>
      <c r="N14" s="27">
        <f>INDEX('[4]Short pulse adder 3'!$J$24:$J$52,MATCH(N$6,'[4]Short pulse adder 3'!$B$24:$B$52,0),1)</f>
        <v>-5.0079345703125E-2</v>
      </c>
      <c r="O14" s="27">
        <f>INDEX('[4]Short pulse adder 3'!$J$24:$J$52,MATCH(O$6,'[4]Short pulse adder 3'!$B$24:$B$52,0),1)</f>
        <v>-7.28759765625E-2</v>
      </c>
      <c r="P14" s="27">
        <f>INDEX('[4]Short pulse adder 3'!$J$24:$J$52,MATCH(P$6,'[4]Short pulse adder 3'!$B$24:$B$52,0),1)</f>
        <v>-5.76171875E-2</v>
      </c>
      <c r="Q14" s="27">
        <f>INDEX('[4]Short pulse adder 3'!$J$24:$J$52,MATCH(Q$6,'[4]Short pulse adder 3'!$B$24:$B$52,0),1)</f>
        <v>-0.152557373046875</v>
      </c>
      <c r="R14" s="27">
        <f>INDEX('[4]Short pulse adder 3'!$J$24:$J$52,MATCH(R$6,'[4]Short pulse adder 3'!$B$24:$B$52,0),1)</f>
        <v>-0.24749755859375</v>
      </c>
      <c r="S14" s="27">
        <f>INDEX('[4]Short pulse adder 3'!$J$24:$J$52,MATCH(S$6,'[4]Short pulse adder 3'!$B$24:$B$52,0),1)</f>
        <v>-0.24749755859375</v>
      </c>
    </row>
    <row r="15" spans="1:19" x14ac:dyDescent="0.25">
      <c r="A15" s="42"/>
      <c r="B15" s="26">
        <f t="shared" si="0"/>
        <v>0.6</v>
      </c>
      <c r="C15" s="27">
        <f>INDEX('[4]Short pulse adder 3'!$K$24:$K$52,MATCH(C$6,'[4]Short pulse adder 3'!$B$24:$B$52,0),1)</f>
        <v>0.10107421875</v>
      </c>
      <c r="D15" s="27">
        <f>INDEX('[4]Short pulse adder 3'!$K$24:$K$52,MATCH(D$6,'[4]Short pulse adder 3'!$B$24:$B$52,0),1)</f>
        <v>0.10107421875</v>
      </c>
      <c r="E15" s="27">
        <f>INDEX('[4]Short pulse adder 3'!$K$24:$K$52,MATCH(E$6,'[4]Short pulse adder 3'!$B$24:$B$52,0),1)</f>
        <v>0.10107421875</v>
      </c>
      <c r="F15" s="27">
        <f>INDEX('[4]Short pulse adder 3'!$K$24:$K$52,MATCH(F$6,'[4]Short pulse adder 3'!$B$24:$B$52,0),1)</f>
        <v>1.776123046875E-2</v>
      </c>
      <c r="G15" s="27">
        <f>INDEX('[4]Short pulse adder 3'!$K$24:$K$52,MATCH(G$6,'[4]Short pulse adder 3'!$B$24:$B$52,0),1)</f>
        <v>3.558349609375E-2</v>
      </c>
      <c r="H15" s="27">
        <f>INDEX('[4]Short pulse adder 3'!$K$24:$K$52,MATCH(H$6,'[4]Short pulse adder 3'!$B$24:$B$52,0),1)</f>
        <v>-0.1241455078125</v>
      </c>
      <c r="I15" s="27">
        <f>INDEX('[4]Short pulse adder 3'!$K$24:$K$52,MATCH(I$6,'[4]Short pulse adder 3'!$B$24:$B$52,0),1)</f>
        <v>-7.99560546875E-2</v>
      </c>
      <c r="J15" s="27">
        <f>INDEX('[4]Short pulse adder 3'!$K$24:$K$52,MATCH(J$6,'[4]Short pulse adder 3'!$B$24:$B$52,0),1)</f>
        <v>9.09423828125E-3</v>
      </c>
      <c r="K15" s="27">
        <f>INDEX('[4]Short pulse adder 3'!$K$24:$K$52,MATCH(K$6,'[4]Short pulse adder 3'!$B$24:$B$52,0),1)</f>
        <v>2.4169921875E-2</v>
      </c>
      <c r="L15" s="27">
        <f>INDEX('[4]Short pulse adder 3'!$K$24:$K$52,MATCH(L$6,'[4]Short pulse adder 3'!$B$24:$B$52,0),1)</f>
        <v>-1.763916015625E-2</v>
      </c>
      <c r="M15" s="27">
        <f>INDEX('[4]Short pulse adder 3'!$K$24:$K$52,MATCH(M$6,'[4]Short pulse adder 3'!$B$24:$B$52,0),1)</f>
        <v>-5.94482421875E-2</v>
      </c>
      <c r="N15" s="27">
        <f>INDEX('[4]Short pulse adder 3'!$K$24:$K$52,MATCH(N$6,'[4]Short pulse adder 3'!$B$24:$B$52,0),1)</f>
        <v>-5.6121826171875E-2</v>
      </c>
      <c r="O15" s="27">
        <f>INDEX('[4]Short pulse adder 3'!$K$24:$K$52,MATCH(O$6,'[4]Short pulse adder 3'!$B$24:$B$52,0),1)</f>
        <v>-5.279541015625E-2</v>
      </c>
      <c r="P15" s="27">
        <f>INDEX('[4]Short pulse adder 3'!$K$24:$K$52,MATCH(P$6,'[4]Short pulse adder 3'!$B$24:$B$52,0),1)</f>
        <v>-4.632568359375E-2</v>
      </c>
      <c r="Q15" s="27">
        <f>INDEX('[4]Short pulse adder 3'!$K$24:$K$52,MATCH(Q$6,'[4]Short pulse adder 3'!$B$24:$B$52,0),1)</f>
        <v>-0.143157958984375</v>
      </c>
      <c r="R15" s="27">
        <f>INDEX('[4]Short pulse adder 3'!$K$24:$K$52,MATCH(R$6,'[4]Short pulse adder 3'!$B$24:$B$52,0),1)</f>
        <v>-0.239990234375</v>
      </c>
      <c r="S15" s="27">
        <f>INDEX('[4]Short pulse adder 3'!$K$24:$K$52,MATCH(S$6,'[4]Short pulse adder 3'!$B$24:$B$52,0),1)</f>
        <v>-0.239990234375</v>
      </c>
    </row>
    <row r="16" spans="1:19" x14ac:dyDescent="0.25">
      <c r="A16" s="42"/>
      <c r="B16" s="26">
        <f t="shared" si="0"/>
        <v>0.65</v>
      </c>
      <c r="C16" s="27">
        <f>INDEX('[4]Short pulse adder 3'!$L$24:$L$52,MATCH(C$6,'[4]Short pulse adder 3'!$B$24:$B$52,0),1)</f>
        <v>0.16302490234375</v>
      </c>
      <c r="D16" s="27">
        <f>INDEX('[4]Short pulse adder 3'!$L$24:$L$52,MATCH(D$6,'[4]Short pulse adder 3'!$B$24:$B$52,0),1)</f>
        <v>0.16302490234375</v>
      </c>
      <c r="E16" s="27">
        <f>INDEX('[4]Short pulse adder 3'!$L$24:$L$52,MATCH(E$6,'[4]Short pulse adder 3'!$B$24:$B$52,0),1)</f>
        <v>0.16302490234375</v>
      </c>
      <c r="F16" s="27">
        <f>INDEX('[4]Short pulse adder 3'!$L$24:$L$52,MATCH(F$6,'[4]Short pulse adder 3'!$B$24:$B$52,0),1)</f>
        <v>4.62646484375E-2</v>
      </c>
      <c r="G16" s="27">
        <f>INDEX('[4]Short pulse adder 3'!$L$24:$L$52,MATCH(G$6,'[4]Short pulse adder 3'!$B$24:$B$52,0),1)</f>
        <v>-7.672119140625E-2</v>
      </c>
      <c r="H16" s="27">
        <f>INDEX('[4]Short pulse adder 3'!$L$24:$L$52,MATCH(H$6,'[4]Short pulse adder 3'!$B$24:$B$52,0),1)</f>
        <v>-0.122314453125</v>
      </c>
      <c r="I16" s="27">
        <f>INDEX('[4]Short pulse adder 3'!$L$24:$L$52,MATCH(I$6,'[4]Short pulse adder 3'!$B$24:$B$52,0),1)</f>
        <v>-8.642578125E-2</v>
      </c>
      <c r="J16" s="27">
        <f>INDEX('[4]Short pulse adder 3'!$L$24:$L$52,MATCH(J$6,'[4]Short pulse adder 3'!$B$24:$B$52,0),1)</f>
        <v>-2.301025390625E-2</v>
      </c>
      <c r="K16" s="27">
        <f>INDEX('[4]Short pulse adder 3'!$L$24:$L$52,MATCH(K$6,'[4]Short pulse adder 3'!$B$24:$B$52,0),1)</f>
        <v>5.938720703125E-2</v>
      </c>
      <c r="L16" s="27">
        <f>INDEX('[4]Short pulse adder 3'!$L$24:$L$52,MATCH(L$6,'[4]Short pulse adder 3'!$B$24:$B$52,0),1)</f>
        <v>3.2928466796875E-2</v>
      </c>
      <c r="M16" s="27">
        <f>INDEX('[4]Short pulse adder 3'!$L$24:$L$52,MATCH(M$6,'[4]Short pulse adder 3'!$B$24:$B$52,0),1)</f>
        <v>6.4697265625E-3</v>
      </c>
      <c r="N16" s="27">
        <f>INDEX('[4]Short pulse adder 3'!$L$24:$L$52,MATCH(N$6,'[4]Short pulse adder 3'!$B$24:$B$52,0),1)</f>
        <v>-1.8218994140625E-2</v>
      </c>
      <c r="O16" s="27">
        <f>INDEX('[4]Short pulse adder 3'!$L$24:$L$52,MATCH(O$6,'[4]Short pulse adder 3'!$B$24:$B$52,0),1)</f>
        <v>-4.290771484375E-2</v>
      </c>
      <c r="P16" s="27">
        <f>INDEX('[4]Short pulse adder 3'!$L$24:$L$52,MATCH(P$6,'[4]Short pulse adder 3'!$B$24:$B$52,0),1)</f>
        <v>-3.50341796875E-2</v>
      </c>
      <c r="Q16" s="27">
        <f>INDEX('[4]Short pulse adder 3'!$L$24:$L$52,MATCH(Q$6,'[4]Short pulse adder 3'!$B$24:$B$52,0),1)</f>
        <v>-0.131256103515625</v>
      </c>
      <c r="R16" s="27">
        <f>INDEX('[4]Short pulse adder 3'!$L$24:$L$52,MATCH(R$6,'[4]Short pulse adder 3'!$B$24:$B$52,0),1)</f>
        <v>-0.22747802734375</v>
      </c>
      <c r="S16" s="27">
        <f>INDEX('[4]Short pulse adder 3'!$L$24:$L$52,MATCH(S$6,'[4]Short pulse adder 3'!$B$24:$B$52,0),1)</f>
        <v>-0.22747802734375</v>
      </c>
    </row>
    <row r="17" spans="1:19" x14ac:dyDescent="0.25">
      <c r="A17" s="42"/>
      <c r="B17" s="26">
        <f t="shared" si="0"/>
        <v>0.70000000000000007</v>
      </c>
      <c r="C17" s="27">
        <f>INDEX('[4]Short pulse adder 3'!$M$24:$M$52,MATCH(C$6,'[4]Short pulse adder 3'!$B$24:$B$52,0),1)</f>
        <v>0.2650146484375</v>
      </c>
      <c r="D17" s="27">
        <f>INDEX('[4]Short pulse adder 3'!$M$24:$M$52,MATCH(D$6,'[4]Short pulse adder 3'!$B$24:$B$52,0),1)</f>
        <v>0.2650146484375</v>
      </c>
      <c r="E17" s="27">
        <f>INDEX('[4]Short pulse adder 3'!$M$24:$M$52,MATCH(E$6,'[4]Short pulse adder 3'!$B$24:$B$52,0),1)</f>
        <v>0.2650146484375</v>
      </c>
      <c r="F17" s="27">
        <f>INDEX('[4]Short pulse adder 3'!$M$24:$M$52,MATCH(F$6,'[4]Short pulse adder 3'!$B$24:$B$52,0),1)</f>
        <v>8.209228515625E-2</v>
      </c>
      <c r="G17" s="27">
        <f>INDEX('[4]Short pulse adder 3'!$M$24:$M$52,MATCH(G$6,'[4]Short pulse adder 3'!$B$24:$B$52,0),1)</f>
        <v>-6.201171875E-2</v>
      </c>
      <c r="H17" s="27">
        <f>INDEX('[4]Short pulse adder 3'!$M$24:$M$52,MATCH(H$6,'[4]Short pulse adder 3'!$B$24:$B$52,0),1)</f>
        <v>-0.129638671875</v>
      </c>
      <c r="I17" s="27">
        <f>INDEX('[4]Short pulse adder 3'!$M$24:$M$52,MATCH(I$6,'[4]Short pulse adder 3'!$B$24:$B$52,0),1)</f>
        <v>-6.45751953125E-2</v>
      </c>
      <c r="J17" s="27">
        <f>INDEX('[4]Short pulse adder 3'!$M$24:$M$52,MATCH(J$6,'[4]Short pulse adder 3'!$B$24:$B$52,0),1)</f>
        <v>-7.8857421875E-2</v>
      </c>
      <c r="K17" s="27">
        <f>INDEX('[4]Short pulse adder 3'!$M$24:$M$52,MATCH(K$6,'[4]Short pulse adder 3'!$B$24:$B$52,0),1)</f>
        <v>-2.886962890625E-2</v>
      </c>
      <c r="L17" s="27">
        <f>INDEX('[4]Short pulse adder 3'!$M$24:$M$52,MATCH(L$6,'[4]Short pulse adder 3'!$B$24:$B$52,0),1)</f>
        <v>-2.484130859375E-2</v>
      </c>
      <c r="M17" s="27">
        <f>INDEX('[4]Short pulse adder 3'!$M$24:$M$52,MATCH(M$6,'[4]Short pulse adder 3'!$B$24:$B$52,0),1)</f>
        <v>-2.081298828125E-2</v>
      </c>
      <c r="N17" s="27">
        <f>INDEX('[4]Short pulse adder 3'!$M$24:$M$52,MATCH(N$6,'[4]Short pulse adder 3'!$B$24:$B$52,0),1)</f>
        <v>-3.3966064453125E-2</v>
      </c>
      <c r="O17" s="27">
        <f>INDEX('[4]Short pulse adder 3'!$M$24:$M$52,MATCH(O$6,'[4]Short pulse adder 3'!$B$24:$B$52,0),1)</f>
        <v>-4.7119140625E-2</v>
      </c>
      <c r="P17" s="27">
        <f>INDEX('[4]Short pulse adder 3'!$M$24:$M$52,MATCH(P$6,'[4]Short pulse adder 3'!$B$24:$B$52,0),1)</f>
        <v>-4.04052734375E-2</v>
      </c>
      <c r="Q17" s="27">
        <f>INDEX('[4]Short pulse adder 3'!$M$24:$M$52,MATCH(Q$6,'[4]Short pulse adder 3'!$B$24:$B$52,0),1)</f>
        <v>-0.125213623046875</v>
      </c>
      <c r="R17" s="27">
        <f>INDEX('[4]Short pulse adder 3'!$M$24:$M$52,MATCH(R$6,'[4]Short pulse adder 3'!$B$24:$B$52,0),1)</f>
        <v>-0.21002197265625</v>
      </c>
      <c r="S17" s="27">
        <f>INDEX('[4]Short pulse adder 3'!$M$24:$M$52,MATCH(S$6,'[4]Short pulse adder 3'!$B$24:$B$52,0),1)</f>
        <v>-0.21002197265625</v>
      </c>
    </row>
    <row r="18" spans="1:19" x14ac:dyDescent="0.25">
      <c r="A18" s="42"/>
      <c r="B18" s="26">
        <f t="shared" si="0"/>
        <v>0.75000000000000011</v>
      </c>
      <c r="C18" s="27">
        <f>INDEX('[4]Short pulse adder 3'!$N$24:$N$52,MATCH(C$6,'[4]Short pulse adder 3'!$B$24:$B$52,0),1)</f>
        <v>0.2496337890625</v>
      </c>
      <c r="D18" s="27">
        <f>INDEX('[4]Short pulse adder 3'!$N$24:$N$52,MATCH(D$6,'[4]Short pulse adder 3'!$B$24:$B$52,0),1)</f>
        <v>0.2496337890625</v>
      </c>
      <c r="E18" s="27">
        <f>INDEX('[4]Short pulse adder 3'!$N$24:$N$52,MATCH(E$6,'[4]Short pulse adder 3'!$B$24:$B$52,0),1)</f>
        <v>0.2496337890625</v>
      </c>
      <c r="F18" s="27">
        <f>INDEX('[4]Short pulse adder 3'!$N$24:$N$52,MATCH(F$6,'[4]Short pulse adder 3'!$B$24:$B$52,0),1)</f>
        <v>0.224609375</v>
      </c>
      <c r="G18" s="27">
        <f>INDEX('[4]Short pulse adder 3'!$N$24:$N$52,MATCH(G$6,'[4]Short pulse adder 3'!$B$24:$B$52,0),1)</f>
        <v>0.10748291015625</v>
      </c>
      <c r="H18" s="27">
        <f>INDEX('[4]Short pulse adder 3'!$N$24:$N$52,MATCH(H$6,'[4]Short pulse adder 3'!$B$24:$B$52,0),1)</f>
        <v>-0.18597412109375</v>
      </c>
      <c r="I18" s="27">
        <f>INDEX('[4]Short pulse adder 3'!$N$24:$N$52,MATCH(I$6,'[4]Short pulse adder 3'!$B$24:$B$52,0),1)</f>
        <v>-0.12884521484375</v>
      </c>
      <c r="J18" s="27">
        <f>INDEX('[4]Short pulse adder 3'!$N$24:$N$52,MATCH(J$6,'[4]Short pulse adder 3'!$B$24:$B$52,0),1)</f>
        <v>-6.915283203125E-2</v>
      </c>
      <c r="K18" s="27">
        <f>INDEX('[4]Short pulse adder 3'!$N$24:$N$52,MATCH(K$6,'[4]Short pulse adder 3'!$B$24:$B$52,0),1)</f>
        <v>-2.38037109375E-2</v>
      </c>
      <c r="L18" s="27">
        <f>INDEX('[4]Short pulse adder 3'!$N$24:$N$52,MATCH(L$6,'[4]Short pulse adder 3'!$B$24:$B$52,0),1)</f>
        <v>-1.57470703125E-2</v>
      </c>
      <c r="M18" s="27">
        <f>INDEX('[4]Short pulse adder 3'!$N$24:$N$52,MATCH(M$6,'[4]Short pulse adder 3'!$B$24:$B$52,0),1)</f>
        <v>-7.6904296875E-3</v>
      </c>
      <c r="N18" s="27">
        <f>INDEX('[4]Short pulse adder 3'!$N$24:$N$52,MATCH(N$6,'[4]Short pulse adder 3'!$B$24:$B$52,0),1)</f>
        <v>-1.9287109375E-2</v>
      </c>
      <c r="O18" s="27">
        <f>INDEX('[4]Short pulse adder 3'!$N$24:$N$52,MATCH(O$6,'[4]Short pulse adder 3'!$B$24:$B$52,0),1)</f>
        <v>-3.08837890625E-2</v>
      </c>
      <c r="P18" s="27">
        <f>INDEX('[4]Short pulse adder 3'!$N$24:$N$52,MATCH(P$6,'[4]Short pulse adder 3'!$B$24:$B$52,0),1)</f>
        <v>-2.38037109375E-3</v>
      </c>
      <c r="Q18" s="27">
        <f>INDEX('[4]Short pulse adder 3'!$N$24:$N$52,MATCH(Q$6,'[4]Short pulse adder 3'!$B$24:$B$52,0),1)</f>
        <v>-9.4940185546875E-2</v>
      </c>
      <c r="R18" s="27">
        <f>INDEX('[4]Short pulse adder 3'!$N$24:$N$52,MATCH(R$6,'[4]Short pulse adder 3'!$B$24:$B$52,0),1)</f>
        <v>-0.1875</v>
      </c>
      <c r="S18" s="27">
        <f>INDEX('[4]Short pulse adder 3'!$N$24:$N$52,MATCH(S$6,'[4]Short pulse adder 3'!$B$24:$B$52,0),1)</f>
        <v>-0.1875</v>
      </c>
    </row>
    <row r="19" spans="1:19" x14ac:dyDescent="0.25">
      <c r="A19" s="42"/>
      <c r="B19" s="26">
        <f t="shared" si="0"/>
        <v>0.80000000000000016</v>
      </c>
      <c r="C19" s="27">
        <f>INDEX('[4]Short pulse adder 3'!$O$24:$O$52,MATCH(C$6,'[4]Short pulse adder 3'!$B$24:$B$52,0),1)</f>
        <v>0.487060546875</v>
      </c>
      <c r="D19" s="27">
        <f>INDEX('[4]Short pulse adder 3'!$O$24:$O$52,MATCH(D$6,'[4]Short pulse adder 3'!$B$24:$B$52,0),1)</f>
        <v>0.487060546875</v>
      </c>
      <c r="E19" s="27">
        <f>INDEX('[4]Short pulse adder 3'!$O$24:$O$52,MATCH(E$6,'[4]Short pulse adder 3'!$B$24:$B$52,0),1)</f>
        <v>0.487060546875</v>
      </c>
      <c r="F19" s="27">
        <f>INDEX('[4]Short pulse adder 3'!$O$24:$O$52,MATCH(F$6,'[4]Short pulse adder 3'!$B$24:$B$52,0),1)</f>
        <v>0.4840087890625</v>
      </c>
      <c r="G19" s="27">
        <f>INDEX('[4]Short pulse adder 3'!$O$24:$O$52,MATCH(G$6,'[4]Short pulse adder 3'!$B$24:$B$52,0),1)</f>
        <v>0.11663818359375</v>
      </c>
      <c r="H19" s="27">
        <f>INDEX('[4]Short pulse adder 3'!$O$24:$O$52,MATCH(H$6,'[4]Short pulse adder 3'!$B$24:$B$52,0),1)</f>
        <v>-7.208251953125E-2</v>
      </c>
      <c r="I19" s="27">
        <f>INDEX('[4]Short pulse adder 3'!$O$24:$O$52,MATCH(I$6,'[4]Short pulse adder 3'!$B$24:$B$52,0),1)</f>
        <v>-0.1217041015625</v>
      </c>
      <c r="J19" s="27">
        <f>INDEX('[4]Short pulse adder 3'!$O$24:$O$52,MATCH(J$6,'[4]Short pulse adder 3'!$B$24:$B$52,0),1)</f>
        <v>-5.328369140625E-2</v>
      </c>
      <c r="K19" s="27">
        <f>INDEX('[4]Short pulse adder 3'!$O$24:$O$52,MATCH(K$6,'[4]Short pulse adder 3'!$B$24:$B$52,0),1)</f>
        <v>-3.7841796875E-2</v>
      </c>
      <c r="L19" s="27">
        <f>INDEX('[4]Short pulse adder 3'!$O$24:$O$52,MATCH(L$6,'[4]Short pulse adder 3'!$B$24:$B$52,0),1)</f>
        <v>-1.8951416015625E-2</v>
      </c>
      <c r="M19" s="27">
        <f>INDEX('[4]Short pulse adder 3'!$O$24:$O$52,MATCH(M$6,'[4]Short pulse adder 3'!$B$24:$B$52,0),1)</f>
        <v>-6.103515625E-5</v>
      </c>
      <c r="N19" s="27">
        <f>INDEX('[4]Short pulse adder 3'!$O$24:$O$52,MATCH(N$6,'[4]Short pulse adder 3'!$B$24:$B$52,0),1)</f>
        <v>-4.55322265625E-2</v>
      </c>
      <c r="O19" s="27">
        <f>INDEX('[4]Short pulse adder 3'!$O$24:$O$52,MATCH(O$6,'[4]Short pulse adder 3'!$B$24:$B$52,0),1)</f>
        <v>-9.100341796875E-2</v>
      </c>
      <c r="P19" s="27">
        <f>INDEX('[4]Short pulse adder 3'!$O$24:$O$52,MATCH(P$6,'[4]Short pulse adder 3'!$B$24:$B$52,0),1)</f>
        <v>-7.598876953125E-2</v>
      </c>
      <c r="Q19" s="27">
        <f>INDEX('[4]Short pulse adder 3'!$O$24:$O$52,MATCH(Q$6,'[4]Short pulse adder 3'!$B$24:$B$52,0),1)</f>
        <v>-0.10174560546875</v>
      </c>
      <c r="R19" s="27">
        <f>INDEX('[4]Short pulse adder 3'!$O$24:$O$52,MATCH(R$6,'[4]Short pulse adder 3'!$B$24:$B$52,0),1)</f>
        <v>-0.12750244140625</v>
      </c>
      <c r="S19" s="27">
        <f>INDEX('[4]Short pulse adder 3'!$O$24:$O$52,MATCH(S$6,'[4]Short pulse adder 3'!$B$24:$B$52,0),1)</f>
        <v>-0.12750244140625</v>
      </c>
    </row>
    <row r="20" spans="1:19" x14ac:dyDescent="0.25">
      <c r="A20" s="42"/>
      <c r="B20" s="26">
        <f t="shared" si="0"/>
        <v>0.8500000000000002</v>
      </c>
      <c r="C20" s="27">
        <f>INDEX('[4]Short pulse adder 3'!$P$24:$P$52,MATCH(C$6,'[4]Short pulse adder 3'!$B$24:$B$52,0),1)</f>
        <v>0.21600341796875</v>
      </c>
      <c r="D20" s="27">
        <f>INDEX('[4]Short pulse adder 3'!$P$24:$P$52,MATCH(D$6,'[4]Short pulse adder 3'!$B$24:$B$52,0),1)</f>
        <v>0.21600341796875</v>
      </c>
      <c r="E20" s="27">
        <f>INDEX('[4]Short pulse adder 3'!$P$24:$P$52,MATCH(E$6,'[4]Short pulse adder 3'!$B$24:$B$52,0),1)</f>
        <v>0.21600341796875</v>
      </c>
      <c r="F20" s="27">
        <f>INDEX('[4]Short pulse adder 3'!$P$24:$P$52,MATCH(F$6,'[4]Short pulse adder 3'!$B$24:$B$52,0),1)</f>
        <v>0.536376953125</v>
      </c>
      <c r="G20" s="27">
        <f>INDEX('[4]Short pulse adder 3'!$P$24:$P$52,MATCH(G$6,'[4]Short pulse adder 3'!$B$24:$B$52,0),1)</f>
        <v>0.125732421875</v>
      </c>
      <c r="H20" s="27">
        <f>INDEX('[4]Short pulse adder 3'!$P$24:$P$52,MATCH(H$6,'[4]Short pulse adder 3'!$B$24:$B$52,0),1)</f>
        <v>-1.40380859375E-3</v>
      </c>
      <c r="I20" s="27">
        <f>INDEX('[4]Short pulse adder 3'!$P$24:$P$52,MATCH(I$6,'[4]Short pulse adder 3'!$B$24:$B$52,0),1)</f>
        <v>-0.11968994140625</v>
      </c>
      <c r="J20" s="27">
        <f>INDEX('[4]Short pulse adder 3'!$P$24:$P$52,MATCH(J$6,'[4]Short pulse adder 3'!$B$24:$B$52,0),1)</f>
        <v>-7.379150390625E-2</v>
      </c>
      <c r="K20" s="27">
        <f>INDEX('[4]Short pulse adder 3'!$P$24:$P$52,MATCH(K$6,'[4]Short pulse adder 3'!$B$24:$B$52,0),1)</f>
        <v>-4.82177734375E-2</v>
      </c>
      <c r="L20" s="27">
        <f>INDEX('[4]Short pulse adder 3'!$P$24:$P$52,MATCH(L$6,'[4]Short pulse adder 3'!$B$24:$B$52,0),1)</f>
        <v>-1.9622802734375E-2</v>
      </c>
      <c r="M20" s="27">
        <f>INDEX('[4]Short pulse adder 3'!$P$24:$P$52,MATCH(M$6,'[4]Short pulse adder 3'!$B$24:$B$52,0),1)</f>
        <v>8.97216796875E-3</v>
      </c>
      <c r="N20" s="27">
        <f>INDEX('[4]Short pulse adder 3'!$P$24:$P$52,MATCH(N$6,'[4]Short pulse adder 3'!$B$24:$B$52,0),1)</f>
        <v>-3.936767578125E-2</v>
      </c>
      <c r="O20" s="27">
        <f>INDEX('[4]Short pulse adder 3'!$P$24:$P$52,MATCH(O$6,'[4]Short pulse adder 3'!$B$24:$B$52,0),1)</f>
        <v>-8.770751953125E-2</v>
      </c>
      <c r="P20" s="27">
        <f>INDEX('[4]Short pulse adder 3'!$P$24:$P$52,MATCH(P$6,'[4]Short pulse adder 3'!$B$24:$B$52,0),1)</f>
        <v>-9.8876953125E-2</v>
      </c>
      <c r="Q20" s="27">
        <f>INDEX('[4]Short pulse adder 3'!$P$24:$P$52,MATCH(Q$6,'[4]Short pulse adder 3'!$B$24:$B$52,0),1)</f>
        <v>-9.4451904296875E-2</v>
      </c>
      <c r="R20" s="27">
        <f>INDEX('[4]Short pulse adder 3'!$P$24:$P$52,MATCH(R$6,'[4]Short pulse adder 3'!$B$24:$B$52,0),1)</f>
        <v>-9.002685546875E-2</v>
      </c>
      <c r="S20" s="27">
        <f>INDEX('[4]Short pulse adder 3'!$P$24:$P$52,MATCH(S$6,'[4]Short pulse adder 3'!$B$24:$B$52,0),1)</f>
        <v>-9.002685546875E-2</v>
      </c>
    </row>
    <row r="21" spans="1:19" x14ac:dyDescent="0.25">
      <c r="A21" s="42"/>
      <c r="B21" s="26">
        <f t="shared" si="0"/>
        <v>0.90000000000000024</v>
      </c>
      <c r="C21" s="27">
        <f>INDEX('[4]Short pulse adder 3'!$Q$24:$Q$52,MATCH(C$6,'[4]Short pulse adder 3'!$B$24:$B$52,0),1)</f>
        <v>0.406005859375</v>
      </c>
      <c r="D21" s="27">
        <f>INDEX('[4]Short pulse adder 3'!$Q$24:$Q$52,MATCH(D$6,'[4]Short pulse adder 3'!$B$24:$B$52,0),1)</f>
        <v>0.406005859375</v>
      </c>
      <c r="E21" s="27">
        <f>INDEX('[4]Short pulse adder 3'!$Q$24:$Q$52,MATCH(E$6,'[4]Short pulse adder 3'!$B$24:$B$52,0),1)</f>
        <v>0.22802734375</v>
      </c>
      <c r="F21" s="27">
        <f>INDEX('[4]Short pulse adder 3'!$Q$24:$Q$52,MATCH(F$6,'[4]Short pulse adder 3'!$B$24:$B$52,0),1)</f>
        <v>0.36224365234375</v>
      </c>
      <c r="G21" s="27">
        <f>INDEX('[4]Short pulse adder 3'!$Q$24:$Q$52,MATCH(G$6,'[4]Short pulse adder 3'!$B$24:$B$52,0),1)</f>
        <v>0.13482666015625</v>
      </c>
      <c r="H21" s="27">
        <f>INDEX('[4]Short pulse adder 3'!$Q$24:$Q$52,MATCH(H$6,'[4]Short pulse adder 3'!$B$24:$B$52,0),1)</f>
        <v>0.1263427734375</v>
      </c>
      <c r="I21" s="27">
        <f>INDEX('[4]Short pulse adder 3'!$Q$24:$Q$52,MATCH(I$6,'[4]Short pulse adder 3'!$B$24:$B$52,0),1)</f>
        <v>-4.3701171875E-2</v>
      </c>
      <c r="J21" s="27">
        <f>INDEX('[4]Short pulse adder 3'!$Q$24:$Q$52,MATCH(J$6,'[4]Short pulse adder 3'!$B$24:$B$52,0),1)</f>
        <v>7.568359375E-3</v>
      </c>
      <c r="K21" s="27">
        <f>INDEX('[4]Short pulse adder 3'!$Q$24:$Q$52,MATCH(K$6,'[4]Short pulse adder 3'!$B$24:$B$52,0),1)</f>
        <v>-5.95703125E-2</v>
      </c>
      <c r="L21" s="27">
        <f>INDEX('[4]Short pulse adder 3'!$Q$24:$Q$52,MATCH(L$6,'[4]Short pulse adder 3'!$B$24:$B$52,0),1)</f>
        <v>-9.1552734375E-4</v>
      </c>
      <c r="M21" s="27">
        <f>INDEX('[4]Short pulse adder 3'!$Q$24:$Q$52,MATCH(M$6,'[4]Short pulse adder 3'!$B$24:$B$52,0),1)</f>
        <v>5.77392578125E-2</v>
      </c>
      <c r="N21" s="27">
        <f>INDEX('[4]Short pulse adder 3'!$Q$24:$Q$52,MATCH(N$6,'[4]Short pulse adder 3'!$B$24:$B$52,0),1)</f>
        <v>-3.35693359375E-3</v>
      </c>
      <c r="O21" s="27">
        <f>INDEX('[4]Short pulse adder 3'!$Q$24:$Q$52,MATCH(O$6,'[4]Short pulse adder 3'!$B$24:$B$52,0),1)</f>
        <v>-6.4453125E-2</v>
      </c>
      <c r="P21" s="27">
        <f>INDEX('[4]Short pulse adder 3'!$Q$24:$Q$52,MATCH(P$6,'[4]Short pulse adder 3'!$B$24:$B$52,0),1)</f>
        <v>-6.99462890625E-2</v>
      </c>
      <c r="Q21" s="27">
        <f>INDEX('[4]Short pulse adder 3'!$Q$24:$Q$52,MATCH(Q$6,'[4]Short pulse adder 3'!$B$24:$B$52,0),1)</f>
        <v>-5.87158203125E-2</v>
      </c>
      <c r="R21" s="27">
        <f>INDEX('[4]Short pulse adder 3'!$Q$24:$Q$52,MATCH(R$6,'[4]Short pulse adder 3'!$B$24:$B$52,0),1)</f>
        <v>-4.74853515625E-2</v>
      </c>
      <c r="S21" s="27">
        <f>INDEX('[4]Short pulse adder 3'!$Q$24:$Q$52,MATCH(S$6,'[4]Short pulse adder 3'!$B$24:$B$52,0),1)</f>
        <v>-4.74853515625E-2</v>
      </c>
    </row>
    <row r="22" spans="1:19" x14ac:dyDescent="0.25">
      <c r="A22" s="42"/>
      <c r="B22" s="26">
        <f t="shared" si="0"/>
        <v>0.95000000000000029</v>
      </c>
      <c r="C22" s="27">
        <f>INDEX('[4]Short pulse adder 3'!$R$24:$R$52,MATCH(C$6,'[4]Short pulse adder 3'!$B$24:$B$52,0),1)</f>
        <v>0.52520751953125</v>
      </c>
      <c r="D22" s="27">
        <f>INDEX('[4]Short pulse adder 3'!$R$24:$R$52,MATCH(D$6,'[4]Short pulse adder 3'!$B$24:$B$52,0),1)</f>
        <v>0.52520751953125</v>
      </c>
      <c r="E22" s="27">
        <f>INDEX('[4]Short pulse adder 3'!$R$24:$R$52,MATCH(E$6,'[4]Short pulse adder 3'!$B$24:$B$52,0),1)</f>
        <v>0.35003662109375</v>
      </c>
      <c r="F22" s="27">
        <f>INDEX('[4]Short pulse adder 3'!$R$24:$R$52,MATCH(F$6,'[4]Short pulse adder 3'!$B$24:$B$52,0),1)</f>
        <v>0.1881103515625</v>
      </c>
      <c r="G22" s="27">
        <f>INDEX('[4]Short pulse adder 3'!$R$24:$R$52,MATCH(G$6,'[4]Short pulse adder 3'!$B$24:$B$52,0),1)</f>
        <v>0.14398193359375</v>
      </c>
      <c r="H22" s="27">
        <f>INDEX('[4]Short pulse adder 3'!$R$24:$R$52,MATCH(H$6,'[4]Short pulse adder 3'!$B$24:$B$52,0),1)</f>
        <v>9.1796875E-2</v>
      </c>
      <c r="I22" s="27">
        <f>INDEX('[4]Short pulse adder 3'!$R$24:$R$52,MATCH(I$6,'[4]Short pulse adder 3'!$B$24:$B$52,0),1)</f>
        <v>-2.0751953125E-2</v>
      </c>
      <c r="J22" s="27">
        <f>INDEX('[4]Short pulse adder 3'!$R$24:$R$52,MATCH(J$6,'[4]Short pulse adder 3'!$B$24:$B$52,0),1)</f>
        <v>7.061767578125E-2</v>
      </c>
      <c r="K22" s="27">
        <f>INDEX('[4]Short pulse adder 3'!$R$24:$R$52,MATCH(K$6,'[4]Short pulse adder 3'!$B$24:$B$52,0),1)</f>
        <v>-3.662109375E-4</v>
      </c>
      <c r="L22" s="27">
        <f>INDEX('[4]Short pulse adder 3'!$R$24:$R$52,MATCH(L$6,'[4]Short pulse adder 3'!$B$24:$B$52,0),1)</f>
        <v>2.50244140625E-2</v>
      </c>
      <c r="M22" s="27">
        <f>INDEX('[4]Short pulse adder 3'!$R$24:$R$52,MATCH(M$6,'[4]Short pulse adder 3'!$B$24:$B$52,0),1)</f>
        <v>5.04150390625E-2</v>
      </c>
      <c r="N22" s="27">
        <f>INDEX('[4]Short pulse adder 3'!$R$24:$R$52,MATCH(N$6,'[4]Short pulse adder 3'!$B$24:$B$52,0),1)</f>
        <v>1.52587890625E-2</v>
      </c>
      <c r="O22" s="27">
        <f>INDEX('[4]Short pulse adder 3'!$R$24:$R$52,MATCH(O$6,'[4]Short pulse adder 3'!$B$24:$B$52,0),1)</f>
        <v>-1.98974609375E-2</v>
      </c>
      <c r="P22" s="27">
        <f>INDEX('[4]Short pulse adder 3'!$R$24:$R$52,MATCH(P$6,'[4]Short pulse adder 3'!$B$24:$B$52,0),1)</f>
        <v>-1.849365234375E-2</v>
      </c>
      <c r="Q22" s="27">
        <f>INDEX('[4]Short pulse adder 3'!$R$24:$R$52,MATCH(Q$6,'[4]Short pulse adder 3'!$B$24:$B$52,0),1)</f>
        <v>-9.246826171875E-3</v>
      </c>
      <c r="R22" s="27">
        <f>INDEX('[4]Short pulse adder 3'!$R$24:$R$52,MATCH(R$6,'[4]Short pulse adder 3'!$B$24:$B$52,0),1)</f>
        <v>0</v>
      </c>
      <c r="S22" s="27">
        <f>INDEX('[4]Short pulse adder 3'!$R$24:$R$52,MATCH(S$6,'[4]Short pulse adder 3'!$B$24:$B$52,0),1)</f>
        <v>0</v>
      </c>
    </row>
    <row r="23" spans="1:19" x14ac:dyDescent="0.25">
      <c r="A23" s="42"/>
      <c r="B23" s="26">
        <f t="shared" si="0"/>
        <v>1.0000000000000002</v>
      </c>
      <c r="C23" s="27">
        <f>INDEX('[4]Short pulse adder 3'!$S$24:$S$52,MATCH(C$6,'[4]Short pulse adder 3'!$B$24:$B$52,0),1)</f>
        <v>0.52520751953125</v>
      </c>
      <c r="D23" s="27">
        <f>INDEX('[4]Short pulse adder 3'!$S$24:$S$52,MATCH(D$6,'[4]Short pulse adder 3'!$B$24:$B$52,0),1)</f>
        <v>0.52520751953125</v>
      </c>
      <c r="E23" s="27">
        <f>INDEX('[4]Short pulse adder 3'!$S$24:$S$52,MATCH(E$6,'[4]Short pulse adder 3'!$B$24:$B$52,0),1)</f>
        <v>0.35003662109375</v>
      </c>
      <c r="F23" s="27">
        <f>INDEX('[4]Short pulse adder 3'!$S$24:$S$52,MATCH(F$6,'[4]Short pulse adder 3'!$B$24:$B$52,0),1)</f>
        <v>0.1881103515625</v>
      </c>
      <c r="G23" s="27">
        <f>INDEX('[4]Short pulse adder 3'!$S$24:$S$52,MATCH(G$6,'[4]Short pulse adder 3'!$B$24:$B$52,0),1)</f>
        <v>0.14398193359375</v>
      </c>
      <c r="H23" s="27">
        <f>INDEX('[4]Short pulse adder 3'!$S$24:$S$52,MATCH(H$6,'[4]Short pulse adder 3'!$B$24:$B$52,0),1)</f>
        <v>9.1796875E-2</v>
      </c>
      <c r="I23" s="27">
        <f>INDEX('[4]Short pulse adder 3'!$S$24:$S$52,MATCH(I$6,'[4]Short pulse adder 3'!$B$24:$B$52,0),1)</f>
        <v>-2.0751953125E-2</v>
      </c>
      <c r="J23" s="27">
        <f>INDEX('[4]Short pulse adder 3'!$S$24:$S$52,MATCH(J$6,'[4]Short pulse adder 3'!$B$24:$B$52,0),1)</f>
        <v>7.061767578125E-2</v>
      </c>
      <c r="K23" s="27">
        <f>INDEX('[4]Short pulse adder 3'!$S$24:$S$52,MATCH(K$6,'[4]Short pulse adder 3'!$B$24:$B$52,0),1)</f>
        <v>-3.662109375E-4</v>
      </c>
      <c r="L23" s="27">
        <f>INDEX('[4]Short pulse adder 3'!$S$24:$S$52,MATCH(L$6,'[4]Short pulse adder 3'!$B$24:$B$52,0),1)</f>
        <v>2.50244140625E-2</v>
      </c>
      <c r="M23" s="27">
        <f>INDEX('[4]Short pulse adder 3'!$S$24:$S$52,MATCH(M$6,'[4]Short pulse adder 3'!$B$24:$B$52,0),1)</f>
        <v>5.04150390625E-2</v>
      </c>
      <c r="N23" s="27">
        <f>INDEX('[4]Short pulse adder 3'!$S$24:$S$52,MATCH(N$6,'[4]Short pulse adder 3'!$B$24:$B$52,0),1)</f>
        <v>1.52587890625E-2</v>
      </c>
      <c r="O23" s="27">
        <f>INDEX('[4]Short pulse adder 3'!$S$24:$S$52,MATCH(O$6,'[4]Short pulse adder 3'!$B$24:$B$52,0),1)</f>
        <v>-1.98974609375E-2</v>
      </c>
      <c r="P23" s="27">
        <f>INDEX('[4]Short pulse adder 3'!$S$24:$S$52,MATCH(P$6,'[4]Short pulse adder 3'!$B$24:$B$52,0),1)</f>
        <v>-1.849365234375E-2</v>
      </c>
      <c r="Q23" s="27">
        <f>INDEX('[4]Short pulse adder 3'!$S$24:$S$52,MATCH(Q$6,'[4]Short pulse adder 3'!$B$24:$B$52,0),1)</f>
        <v>-9.246826171875E-3</v>
      </c>
      <c r="R23" s="27">
        <f>INDEX('[4]Short pulse adder 3'!$S$24:$S$52,MATCH(R$6,'[4]Short pulse adder 3'!$B$24:$B$52,0),1)</f>
        <v>0</v>
      </c>
      <c r="S23" s="27">
        <f>INDEX('[4]Short pulse adder 3'!$S$24:$S$52,MATCH(S$6,'[4]Short pulse adder 3'!$B$24:$B$52,0),1)</f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0.4</v>
      </c>
      <c r="D6" s="18">
        <f>INDEX('Injector Pulse Width, Base'!$B$7:$B$23,COLUMNS($A$1:B1))</f>
        <v>1</v>
      </c>
      <c r="E6" s="18">
        <f>INDEX('Injector Pulse Width, Base'!$B$7:$B$23,COLUMNS($A$1:C1))</f>
        <v>2</v>
      </c>
      <c r="F6" s="18">
        <f>INDEX('Injector Pulse Width, Base'!$B$7:$B$23,COLUMNS($A$1:D1))</f>
        <v>3</v>
      </c>
      <c r="G6" s="18">
        <f>INDEX('Injector Pulse Width, Base'!$B$7:$B$23,COLUMNS($A$1:E1))</f>
        <v>4</v>
      </c>
      <c r="H6" s="18">
        <f>INDEX('Injector Pulse Width, Base'!$B$7:$B$23,COLUMNS($A$1:F1))</f>
        <v>5</v>
      </c>
      <c r="I6" s="18">
        <f>INDEX('Injector Pulse Width, Base'!$B$7:$B$23,COLUMNS($A$1:G1))</f>
        <v>6</v>
      </c>
      <c r="J6" s="18">
        <f>INDEX('Injector Pulse Width, Base'!$B$7:$B$23,COLUMNS($A$1:H1))</f>
        <v>7</v>
      </c>
      <c r="K6" s="18">
        <f>INDEX('Injector Pulse Width, Base'!$B$7:$B$23,COLUMNS($A$1:I1))</f>
        <v>8</v>
      </c>
      <c r="L6" s="18">
        <f>INDEX('Injector Pulse Width, Base'!$B$7:$B$23,COLUMNS($A$1:J1))</f>
        <v>9</v>
      </c>
      <c r="M6" s="18">
        <f>INDEX('Injector Pulse Width, Base'!$B$7:$B$23,COLUMNS($A$1:K1))</f>
        <v>10</v>
      </c>
      <c r="N6" s="18">
        <f>INDEX('Injector Pulse Width, Base'!$B$7:$B$23,COLUMNS($A$1:L1))</f>
        <v>11</v>
      </c>
      <c r="O6" s="18">
        <f>INDEX('Injector Pulse Width, Base'!$B$7:$B$23,COLUMNS($A$1:M1))</f>
        <v>12</v>
      </c>
      <c r="P6" s="18">
        <f>INDEX('Injector Pulse Width, Base'!$B$7:$B$23,COLUMNS($A$1:N1))</f>
        <v>14</v>
      </c>
      <c r="Q6" s="18">
        <f>INDEX('Injector Pulse Width, Base'!$B$7:$B$23,COLUMNS($A$1:O1))</f>
        <v>15</v>
      </c>
      <c r="R6" s="18">
        <f>INDEX('Injector Pulse Width, Base'!$B$7:$B$23,COLUMNS($A$1:P1))</f>
        <v>16</v>
      </c>
      <c r="S6" s="18">
        <f>INDEX('Injector Pulse Width, Base'!$B$7:$B$23,COLUMNS($A$1:Q1))</f>
        <v>21</v>
      </c>
    </row>
    <row r="7" spans="1:19" x14ac:dyDescent="0.25">
      <c r="A7" s="42"/>
      <c r="B7" s="17">
        <v>-20</v>
      </c>
      <c r="C7" s="28">
        <f>INDEX([5]Sheet1!$C$25:$C$53,MATCH(C$6,'[2]Extrapolated Data - Blue'!$E$3:$E$31,0),1)</f>
        <v>0.82501220703125</v>
      </c>
      <c r="D7" s="28">
        <f>INDEX([5]Sheet1!$C$25:$C$53,MATCH(D$6,'[2]Extrapolated Data - Blue'!$E$3:$E$31,0),1)</f>
        <v>0.85501000000000005</v>
      </c>
      <c r="E7" s="28">
        <f>INDEX([5]Sheet1!$C$25:$C$53,MATCH(E$6,'[2]Extrapolated Data - Blue'!$E$3:$E$31,0),1)</f>
        <v>0.88</v>
      </c>
      <c r="F7" s="28">
        <f>INDEX([5]Sheet1!$C$25:$C$53,MATCH(F$6,'[2]Extrapolated Data - Blue'!$E$3:$E$31,0),1)</f>
        <v>0.89998999999999996</v>
      </c>
      <c r="G7" s="28">
        <f>INDEX([5]Sheet1!$C$25:$C$53,MATCH(G$6,'[2]Extrapolated Data - Blue'!$E$3:$E$31,0),1)</f>
        <v>0.91</v>
      </c>
      <c r="H7" s="28">
        <f>INDEX([5]Sheet1!$C$25:$C$53,MATCH(H$6,'[2]Extrapolated Data - Blue'!$E$3:$E$31,0),1)</f>
        <v>0.92749000000000004</v>
      </c>
      <c r="I7" s="28">
        <f>INDEX([5]Sheet1!$C$25:$C$53,MATCH(I$6,'[2]Extrapolated Data - Blue'!$E$3:$E$31,0),1)</f>
        <v>0.94501000000000002</v>
      </c>
      <c r="J7" s="28">
        <f>INDEX([5]Sheet1!$C$25:$C$53,MATCH(J$6,'[2]Extrapolated Data - Blue'!$E$3:$E$31,0),1)</f>
        <v>0.95499000000000001</v>
      </c>
      <c r="K7" s="28">
        <f>INDEX([5]Sheet1!$C$25:$C$53,MATCH(K$6,'[2]Extrapolated Data - Blue'!$E$3:$E$31,0),1)</f>
        <v>0.96499999999999997</v>
      </c>
      <c r="L7" s="28">
        <f>INDEX([5]Sheet1!$C$25:$C$53,MATCH(L$6,'[2]Extrapolated Data - Blue'!$E$3:$E$31,0),1)</f>
        <v>0.97250000000000003</v>
      </c>
      <c r="M7" s="28">
        <f>INDEX([5]Sheet1!$C$25:$C$53,MATCH(M$6,'[2]Extrapolated Data - Blue'!$E$3:$E$31,0),1)</f>
        <v>0.98001000000000005</v>
      </c>
      <c r="N7" s="28">
        <f>INDEX([5]Sheet1!$C$25:$C$53,MATCH(N$6,'[2]Extrapolated Data - Blue'!$E$3:$E$31,0),1)</f>
        <v>0.99000999999999995</v>
      </c>
      <c r="O7" s="28">
        <f>INDEX([5]Sheet1!$C$25:$C$53,MATCH(O$6,'[2]Extrapolated Data - Blue'!$E$3:$E$31,0),1)</f>
        <v>1</v>
      </c>
      <c r="P7" s="28">
        <f>INDEX([5]Sheet1!$C$25:$C$53,MATCH(P$6,'[2]Extrapolated Data - Blue'!$E$3:$E$31,0),1)</f>
        <v>1</v>
      </c>
      <c r="Q7" s="28">
        <f>INDEX([5]Sheet1!$C$25:$C$53,MATCH(Q$6,'[2]Extrapolated Data - Blue'!$E$3:$E$31,0),1)</f>
        <v>1</v>
      </c>
      <c r="R7" s="28">
        <f>INDEX([5]Sheet1!$C$25:$C$53,MATCH(R$6,'[2]Extrapolated Data - Blue'!$E$3:$E$31,0),1)</f>
        <v>1</v>
      </c>
      <c r="S7" s="28">
        <f>INDEX([5]Sheet1!$C$25:$C$53,MATCH(S$6,'[2]Extrapolated Data - Blue'!$E$3:$E$31,0),1)</f>
        <v>1</v>
      </c>
    </row>
    <row r="8" spans="1:19" x14ac:dyDescent="0.25">
      <c r="A8" s="42"/>
      <c r="B8" s="17">
        <f>B7+10</f>
        <v>-10</v>
      </c>
      <c r="C8" s="28">
        <f>INDEX([5]Sheet1!$D$25:$D$53,MATCH(C$6,'[2]Extrapolated Data - Blue'!$E$3:$E$31,0),1)</f>
        <v>0.847503662109375</v>
      </c>
      <c r="D8" s="28">
        <f>INDEX([5]Sheet1!$D$25:$D$53,MATCH(D$6,'[2]Extrapolated Data - Blue'!$E$3:$E$31,0),1)</f>
        <v>0.87250000000000005</v>
      </c>
      <c r="E8" s="28">
        <f>INDEX([5]Sheet1!$D$25:$D$53,MATCH(E$6,'[2]Extrapolated Data - Blue'!$E$3:$E$31,0),1)</f>
        <v>0.89249000000000001</v>
      </c>
      <c r="F8" s="28">
        <f>INDEX([5]Sheet1!$D$25:$D$53,MATCH(F$6,'[2]Extrapolated Data - Blue'!$E$3:$E$31,0),1)</f>
        <v>0.91</v>
      </c>
      <c r="G8" s="28">
        <f>INDEX([5]Sheet1!$D$25:$D$53,MATCH(G$6,'[2]Extrapolated Data - Blue'!$E$3:$E$31,0),1)</f>
        <v>0.92000999999999999</v>
      </c>
      <c r="H8" s="28">
        <f>INDEX([5]Sheet1!$D$25:$D$53,MATCH(H$6,'[2]Extrapolated Data - Blue'!$E$3:$E$31,0),1)</f>
        <v>0.93500000000000005</v>
      </c>
      <c r="I8" s="28">
        <f>INDEX([5]Sheet1!$D$25:$D$53,MATCH(I$6,'[2]Extrapolated Data - Blue'!$E$3:$E$31,0),1)</f>
        <v>0.95001000000000002</v>
      </c>
      <c r="J8" s="28">
        <f>INDEX([5]Sheet1!$D$25:$D$53,MATCH(J$6,'[2]Extrapolated Data - Blue'!$E$3:$E$31,0),1)</f>
        <v>0.95999000000000001</v>
      </c>
      <c r="K8" s="28">
        <f>INDEX([5]Sheet1!$D$25:$D$53,MATCH(K$6,'[2]Extrapolated Data - Blue'!$E$3:$E$31,0),1)</f>
        <v>0.96750000000000003</v>
      </c>
      <c r="L8" s="28">
        <f>INDEX([5]Sheet1!$D$25:$D$53,MATCH(L$6,'[2]Extrapolated Data - Blue'!$E$3:$E$31,0),1)</f>
        <v>0.97375</v>
      </c>
      <c r="M8" s="28">
        <f>INDEX([5]Sheet1!$D$25:$D$53,MATCH(M$6,'[2]Extrapolated Data - Blue'!$E$3:$E$31,0),1)</f>
        <v>0.98001000000000005</v>
      </c>
      <c r="N8" s="28">
        <f>INDEX([5]Sheet1!$D$25:$D$53,MATCH(N$6,'[2]Extrapolated Data - Blue'!$E$3:$E$31,0),1)</f>
        <v>0.99000999999999995</v>
      </c>
      <c r="O8" s="28">
        <f>INDEX([5]Sheet1!$D$25:$D$53,MATCH(O$6,'[2]Extrapolated Data - Blue'!$E$3:$E$31,0),1)</f>
        <v>1</v>
      </c>
      <c r="P8" s="28">
        <f>INDEX([5]Sheet1!$D$25:$D$53,MATCH(P$6,'[2]Extrapolated Data - Blue'!$E$3:$E$31,0),1)</f>
        <v>1</v>
      </c>
      <c r="Q8" s="28">
        <f>INDEX([5]Sheet1!$D$25:$D$53,MATCH(Q$6,'[2]Extrapolated Data - Blue'!$E$3:$E$31,0),1)</f>
        <v>1</v>
      </c>
      <c r="R8" s="28">
        <f>INDEX([5]Sheet1!$D$25:$D$53,MATCH(R$6,'[2]Extrapolated Data - Blue'!$E$3:$E$31,0),1)</f>
        <v>1</v>
      </c>
      <c r="S8" s="28">
        <f>INDEX([5]Sheet1!$D$25:$D$53,MATCH(S$6,'[2]Extrapolated Data - Blue'!$E$3:$E$31,0),1)</f>
        <v>1</v>
      </c>
    </row>
    <row r="9" spans="1:19" x14ac:dyDescent="0.25">
      <c r="A9" s="42"/>
      <c r="B9" s="17">
        <f t="shared" ref="B9:B23" si="0">B8+10</f>
        <v>0</v>
      </c>
      <c r="C9" s="28">
        <f>INDEX([5]Sheet1!$E$25:$E$53,MATCH(C$6,'[2]Extrapolated Data - Blue'!$E$3:$E$31,0),1)</f>
        <v>0.86749267578125</v>
      </c>
      <c r="D9" s="28">
        <f>INDEX([5]Sheet1!$E$25:$E$53,MATCH(D$6,'[2]Extrapolated Data - Blue'!$E$3:$E$31,0),1)</f>
        <v>0.89000999999999997</v>
      </c>
      <c r="E9" s="28">
        <f>INDEX([5]Sheet1!$E$25:$E$53,MATCH(E$6,'[2]Extrapolated Data - Blue'!$E$3:$E$31,0),1)</f>
        <v>0.90749999999999997</v>
      </c>
      <c r="F9" s="28">
        <f>INDEX([5]Sheet1!$E$25:$E$53,MATCH(F$6,'[2]Extrapolated Data - Blue'!$E$3:$E$31,0),1)</f>
        <v>0.92498999999999998</v>
      </c>
      <c r="G9" s="28">
        <f>INDEX([5]Sheet1!$E$25:$E$53,MATCH(G$6,'[2]Extrapolated Data - Blue'!$E$3:$E$31,0),1)</f>
        <v>0.93500000000000005</v>
      </c>
      <c r="H9" s="28">
        <f>INDEX([5]Sheet1!$E$25:$E$53,MATCH(H$6,'[2]Extrapolated Data - Blue'!$E$3:$E$31,0),1)</f>
        <v>0.94501000000000002</v>
      </c>
      <c r="I9" s="28">
        <f>INDEX([5]Sheet1!$E$25:$E$53,MATCH(I$6,'[2]Extrapolated Data - Blue'!$E$3:$E$31,0),1)</f>
        <v>0.95499000000000001</v>
      </c>
      <c r="J9" s="28">
        <f>INDEX([5]Sheet1!$E$25:$E$53,MATCH(J$6,'[2]Extrapolated Data - Blue'!$E$3:$E$31,0),1)</f>
        <v>0.96499999999999997</v>
      </c>
      <c r="K9" s="28">
        <f>INDEX([5]Sheet1!$E$25:$E$53,MATCH(K$6,'[2]Extrapolated Data - Blue'!$E$3:$E$31,0),1)</f>
        <v>0.97</v>
      </c>
      <c r="L9" s="28">
        <f>INDEX([5]Sheet1!$E$25:$E$53,MATCH(L$6,'[2]Extrapolated Data - Blue'!$E$3:$E$31,0),1)</f>
        <v>0.97501000000000004</v>
      </c>
      <c r="M9" s="28">
        <f>INDEX([5]Sheet1!$E$25:$E$53,MATCH(M$6,'[2]Extrapolated Data - Blue'!$E$3:$E$31,0),1)</f>
        <v>0.98001000000000005</v>
      </c>
      <c r="N9" s="28">
        <f>INDEX([5]Sheet1!$E$25:$E$53,MATCH(N$6,'[2]Extrapolated Data - Blue'!$E$3:$E$31,0),1)</f>
        <v>0.99000999999999995</v>
      </c>
      <c r="O9" s="28">
        <f>INDEX([5]Sheet1!$E$25:$E$53,MATCH(O$6,'[2]Extrapolated Data - Blue'!$E$3:$E$31,0),1)</f>
        <v>1</v>
      </c>
      <c r="P9" s="28">
        <f>INDEX([5]Sheet1!$E$25:$E$53,MATCH(P$6,'[2]Extrapolated Data - Blue'!$E$3:$E$31,0),1)</f>
        <v>1</v>
      </c>
      <c r="Q9" s="28">
        <f>INDEX([5]Sheet1!$E$25:$E$53,MATCH(Q$6,'[2]Extrapolated Data - Blue'!$E$3:$E$31,0),1)</f>
        <v>1</v>
      </c>
      <c r="R9" s="28">
        <f>INDEX([5]Sheet1!$E$25:$E$53,MATCH(R$6,'[2]Extrapolated Data - Blue'!$E$3:$E$31,0),1)</f>
        <v>1</v>
      </c>
      <c r="S9" s="28">
        <f>INDEX([5]Sheet1!$E$25:$E$53,MATCH(S$6,'[2]Extrapolated Data - Blue'!$E$3:$E$31,0),1)</f>
        <v>1</v>
      </c>
    </row>
    <row r="10" spans="1:19" x14ac:dyDescent="0.25">
      <c r="A10" s="42"/>
      <c r="B10" s="17">
        <f t="shared" si="0"/>
        <v>10</v>
      </c>
      <c r="C10" s="28">
        <f>INDEX([5]Sheet1!$F$25:$F$53,MATCH(C$6,'[2]Extrapolated Data - Blue'!$E$3:$E$31,0),1)</f>
        <v>0.885009765625</v>
      </c>
      <c r="D10" s="28">
        <f>INDEX([5]Sheet1!$F$25:$F$53,MATCH(D$6,'[2]Extrapolated Data - Blue'!$E$3:$E$31,0),1)</f>
        <v>0.90500000000000003</v>
      </c>
      <c r="E10" s="28">
        <f>INDEX([5]Sheet1!$F$25:$F$53,MATCH(E$6,'[2]Extrapolated Data - Blue'!$E$3:$E$31,0),1)</f>
        <v>0.92249000000000003</v>
      </c>
      <c r="F10" s="28">
        <f>INDEX([5]Sheet1!$F$25:$F$53,MATCH(F$6,'[2]Extrapolated Data - Blue'!$E$3:$E$31,0),1)</f>
        <v>0.9375</v>
      </c>
      <c r="G10" s="28">
        <f>INDEX([5]Sheet1!$F$25:$F$53,MATCH(G$6,'[2]Extrapolated Data - Blue'!$E$3:$E$31,0),1)</f>
        <v>0.94501000000000002</v>
      </c>
      <c r="H10" s="28">
        <f>INDEX([5]Sheet1!$F$25:$F$53,MATCH(H$6,'[2]Extrapolated Data - Blue'!$E$3:$E$31,0),1)</f>
        <v>0.95001000000000002</v>
      </c>
      <c r="I10" s="28">
        <f>INDEX([5]Sheet1!$F$25:$F$53,MATCH(I$6,'[2]Extrapolated Data - Blue'!$E$3:$E$31,0),1)</f>
        <v>0.95999000000000001</v>
      </c>
      <c r="J10" s="28">
        <f>INDEX([5]Sheet1!$F$25:$F$53,MATCH(J$6,'[2]Extrapolated Data - Blue'!$E$3:$E$31,0),1)</f>
        <v>0.96750000000000003</v>
      </c>
      <c r="K10" s="28">
        <f>INDEX([5]Sheet1!$F$25:$F$53,MATCH(K$6,'[2]Extrapolated Data - Blue'!$E$3:$E$31,0),1)</f>
        <v>0.97</v>
      </c>
      <c r="L10" s="28">
        <f>INDEX([5]Sheet1!$F$25:$F$53,MATCH(L$6,'[2]Extrapolated Data - Blue'!$E$3:$E$31,0),1)</f>
        <v>0.97501000000000004</v>
      </c>
      <c r="M10" s="28">
        <f>INDEX([5]Sheet1!$F$25:$F$53,MATCH(M$6,'[2]Extrapolated Data - Blue'!$E$3:$E$31,0),1)</f>
        <v>0.98001000000000005</v>
      </c>
      <c r="N10" s="28">
        <f>INDEX([5]Sheet1!$F$25:$F$53,MATCH(N$6,'[2]Extrapolated Data - Blue'!$E$3:$E$31,0),1)</f>
        <v>0.99000999999999995</v>
      </c>
      <c r="O10" s="28">
        <f>INDEX([5]Sheet1!$F$25:$F$53,MATCH(O$6,'[2]Extrapolated Data - Blue'!$E$3:$E$31,0),1)</f>
        <v>1</v>
      </c>
      <c r="P10" s="28">
        <f>INDEX([5]Sheet1!$F$25:$F$53,MATCH(P$6,'[2]Extrapolated Data - Blue'!$E$3:$E$31,0),1)</f>
        <v>1</v>
      </c>
      <c r="Q10" s="28">
        <f>INDEX([5]Sheet1!$F$25:$F$53,MATCH(Q$6,'[2]Extrapolated Data - Blue'!$E$3:$E$31,0),1)</f>
        <v>1</v>
      </c>
      <c r="R10" s="28">
        <f>INDEX([5]Sheet1!$F$25:$F$53,MATCH(R$6,'[2]Extrapolated Data - Blue'!$E$3:$E$31,0),1)</f>
        <v>1</v>
      </c>
      <c r="S10" s="28">
        <f>INDEX([5]Sheet1!$F$25:$F$53,MATCH(S$6,'[2]Extrapolated Data - Blue'!$E$3:$E$31,0),1)</f>
        <v>1</v>
      </c>
    </row>
    <row r="11" spans="1:19" x14ac:dyDescent="0.25">
      <c r="A11" s="42"/>
      <c r="B11" s="17">
        <f t="shared" si="0"/>
        <v>20</v>
      </c>
      <c r="C11" s="28">
        <f>INDEX([5]Sheet1!$G$25:$G$53,MATCH(C$6,'[2]Extrapolated Data - Blue'!$E$3:$E$31,0),1)</f>
        <v>0.894989013671875</v>
      </c>
      <c r="D11" s="28">
        <f>INDEX([5]Sheet1!$G$25:$G$53,MATCH(D$6,'[2]Extrapolated Data - Blue'!$E$3:$E$31,0),1)</f>
        <v>0.91751000000000005</v>
      </c>
      <c r="E11" s="28">
        <f>INDEX([5]Sheet1!$G$25:$G$53,MATCH(E$6,'[2]Extrapolated Data - Blue'!$E$3:$E$31,0),1)</f>
        <v>0.93500000000000005</v>
      </c>
      <c r="F11" s="28">
        <f>INDEX([5]Sheet1!$G$25:$G$53,MATCH(F$6,'[2]Extrapolated Data - Blue'!$E$3:$E$31,0),1)</f>
        <v>0.94699</v>
      </c>
      <c r="G11" s="28">
        <f>INDEX([5]Sheet1!$G$25:$G$53,MATCH(G$6,'[2]Extrapolated Data - Blue'!$E$3:$E$31,0),1)</f>
        <v>0.95001000000000002</v>
      </c>
      <c r="H11" s="28">
        <f>INDEX([5]Sheet1!$G$25:$G$53,MATCH(H$6,'[2]Extrapolated Data - Blue'!$E$3:$E$31,0),1)</f>
        <v>0.95499000000000001</v>
      </c>
      <c r="I11" s="28">
        <f>INDEX([5]Sheet1!$G$25:$G$53,MATCH(I$6,'[2]Extrapolated Data - Blue'!$E$3:$E$31,0),1)</f>
        <v>0.96750000000000003</v>
      </c>
      <c r="J11" s="28">
        <f>INDEX([5]Sheet1!$G$25:$G$53,MATCH(J$6,'[2]Extrapolated Data - Blue'!$E$3:$E$31,0),1)</f>
        <v>0.97</v>
      </c>
      <c r="K11" s="28">
        <f>INDEX([5]Sheet1!$G$25:$G$53,MATCH(K$6,'[2]Extrapolated Data - Blue'!$E$3:$E$31,0),1)</f>
        <v>0.97197999999999996</v>
      </c>
      <c r="L11" s="28">
        <f>INDEX([5]Sheet1!$G$25:$G$53,MATCH(L$6,'[2]Extrapolated Data - Blue'!$E$3:$E$31,0),1)</f>
        <v>0.97724999999999995</v>
      </c>
      <c r="M11" s="28">
        <f>INDEX([5]Sheet1!$G$25:$G$53,MATCH(M$6,'[2]Extrapolated Data - Blue'!$E$3:$E$31,0),1)</f>
        <v>0.98250999999999999</v>
      </c>
      <c r="N11" s="28">
        <f>INDEX([5]Sheet1!$G$25:$G$53,MATCH(N$6,'[2]Extrapolated Data - Blue'!$E$3:$E$31,0),1)</f>
        <v>0.99126000000000003</v>
      </c>
      <c r="O11" s="28">
        <f>INDEX([5]Sheet1!$G$25:$G$53,MATCH(O$6,'[2]Extrapolated Data - Blue'!$E$3:$E$31,0),1)</f>
        <v>1</v>
      </c>
      <c r="P11" s="28">
        <f>INDEX([5]Sheet1!$G$25:$G$53,MATCH(P$6,'[2]Extrapolated Data - Blue'!$E$3:$E$31,0),1)</f>
        <v>1</v>
      </c>
      <c r="Q11" s="28">
        <f>INDEX([5]Sheet1!$G$25:$G$53,MATCH(Q$6,'[2]Extrapolated Data - Blue'!$E$3:$E$31,0),1)</f>
        <v>1</v>
      </c>
      <c r="R11" s="28">
        <f>INDEX([5]Sheet1!$G$25:$G$53,MATCH(R$6,'[2]Extrapolated Data - Blue'!$E$3:$E$31,0),1)</f>
        <v>1</v>
      </c>
      <c r="S11" s="28">
        <f>INDEX([5]Sheet1!$G$25:$G$53,MATCH(S$6,'[2]Extrapolated Data - Blue'!$E$3:$E$31,0),1)</f>
        <v>1</v>
      </c>
    </row>
    <row r="12" spans="1:19" x14ac:dyDescent="0.25">
      <c r="A12" s="42"/>
      <c r="B12" s="17">
        <f t="shared" si="0"/>
        <v>30</v>
      </c>
      <c r="C12" s="28">
        <f>INDEX([5]Sheet1!$H$25:$H$53,MATCH(C$6,'[2]Extrapolated Data - Blue'!$E$3:$E$31,0),1)</f>
        <v>0.90301513671875</v>
      </c>
      <c r="D12" s="28">
        <f>INDEX([5]Sheet1!$H$25:$H$53,MATCH(D$6,'[2]Extrapolated Data - Blue'!$E$3:$E$31,0),1)</f>
        <v>0.92498999999999998</v>
      </c>
      <c r="E12" s="28">
        <f>INDEX([5]Sheet1!$H$25:$H$53,MATCH(E$6,'[2]Extrapolated Data - Blue'!$E$3:$E$31,0),1)</f>
        <v>0.94501000000000002</v>
      </c>
      <c r="F12" s="28">
        <f>INDEX([5]Sheet1!$H$25:$H$53,MATCH(F$6,'[2]Extrapolated Data - Blue'!$E$3:$E$31,0),1)</f>
        <v>0.95250999999999997</v>
      </c>
      <c r="G12" s="28">
        <f>INDEX([5]Sheet1!$H$25:$H$53,MATCH(G$6,'[2]Extrapolated Data - Blue'!$E$3:$E$31,0),1)</f>
        <v>0.95999000000000001</v>
      </c>
      <c r="H12" s="28">
        <f>INDEX([5]Sheet1!$H$25:$H$53,MATCH(H$6,'[2]Extrapolated Data - Blue'!$E$3:$E$31,0),1)</f>
        <v>0.96499999999999997</v>
      </c>
      <c r="I12" s="28">
        <f>INDEX([5]Sheet1!$H$25:$H$53,MATCH(I$6,'[2]Extrapolated Data - Blue'!$E$3:$E$31,0),1)</f>
        <v>0.97501000000000004</v>
      </c>
      <c r="J12" s="28">
        <f>INDEX([5]Sheet1!$H$25:$H$53,MATCH(J$6,'[2]Extrapolated Data - Blue'!$E$3:$E$31,0),1)</f>
        <v>0.97101000000000004</v>
      </c>
      <c r="K12" s="28">
        <f>INDEX([5]Sheet1!$H$25:$H$53,MATCH(K$6,'[2]Extrapolated Data - Blue'!$E$3:$E$31,0),1)</f>
        <v>0.97299000000000002</v>
      </c>
      <c r="L12" s="28">
        <f>INDEX([5]Sheet1!$H$25:$H$53,MATCH(L$6,'[2]Extrapolated Data - Blue'!$E$3:$E$31,0),1)</f>
        <v>0.97850000000000004</v>
      </c>
      <c r="M12" s="28">
        <f>INDEX([5]Sheet1!$H$25:$H$53,MATCH(M$6,'[2]Extrapolated Data - Blue'!$E$3:$E$31,0),1)</f>
        <v>0.98401000000000005</v>
      </c>
      <c r="N12" s="28">
        <f>INDEX([5]Sheet1!$H$25:$H$53,MATCH(N$6,'[2]Extrapolated Data - Blue'!$E$3:$E$31,0),1)</f>
        <v>0.99251</v>
      </c>
      <c r="O12" s="28">
        <f>INDEX([5]Sheet1!$H$25:$H$53,MATCH(O$6,'[2]Extrapolated Data - Blue'!$E$3:$E$31,0),1)</f>
        <v>1.00101</v>
      </c>
      <c r="P12" s="28">
        <f>INDEX([5]Sheet1!$H$25:$H$53,MATCH(P$6,'[2]Extrapolated Data - Blue'!$E$3:$E$31,0),1)</f>
        <v>1.00101</v>
      </c>
      <c r="Q12" s="28">
        <f>INDEX([5]Sheet1!$H$25:$H$53,MATCH(Q$6,'[2]Extrapolated Data - Blue'!$E$3:$E$31,0),1)</f>
        <v>1.0004999999999999</v>
      </c>
      <c r="R12" s="28">
        <f>INDEX([5]Sheet1!$H$25:$H$53,MATCH(R$6,'[2]Extrapolated Data - Blue'!$E$3:$E$31,0),1)</f>
        <v>1</v>
      </c>
      <c r="S12" s="28">
        <f>INDEX([5]Sheet1!$H$25:$H$53,MATCH(S$6,'[2]Extrapolated Data - Blue'!$E$3:$E$31,0),1)</f>
        <v>1</v>
      </c>
    </row>
    <row r="13" spans="1:19" x14ac:dyDescent="0.25">
      <c r="A13" s="42"/>
      <c r="B13" s="17">
        <f t="shared" si="0"/>
        <v>40</v>
      </c>
      <c r="C13" s="28">
        <f>INDEX([5]Sheet1!$I$25:$I$53,MATCH(C$6,'[2]Extrapolated Data - Blue'!$E$3:$E$31,0),1)</f>
        <v>0.9119873046875</v>
      </c>
      <c r="D13" s="28">
        <f>INDEX([5]Sheet1!$I$25:$I$53,MATCH(D$6,'[2]Extrapolated Data - Blue'!$E$3:$E$31,0),1)</f>
        <v>0.9325</v>
      </c>
      <c r="E13" s="28">
        <f>INDEX([5]Sheet1!$I$25:$I$53,MATCH(E$6,'[2]Extrapolated Data - Blue'!$E$3:$E$31,0),1)</f>
        <v>0.95199999999999996</v>
      </c>
      <c r="F13" s="28">
        <f>INDEX([5]Sheet1!$I$25:$I$53,MATCH(F$6,'[2]Extrapolated Data - Blue'!$E$3:$E$31,0),1)</f>
        <v>0.95999000000000001</v>
      </c>
      <c r="G13" s="28">
        <f>INDEX([5]Sheet1!$I$25:$I$53,MATCH(G$6,'[2]Extrapolated Data - Blue'!$E$3:$E$31,0),1)</f>
        <v>0.96499999999999997</v>
      </c>
      <c r="H13" s="28">
        <f>INDEX([5]Sheet1!$I$25:$I$53,MATCH(H$6,'[2]Extrapolated Data - Blue'!$E$3:$E$31,0),1)</f>
        <v>0.97</v>
      </c>
      <c r="I13" s="28">
        <f>INDEX([5]Sheet1!$I$25:$I$53,MATCH(I$6,'[2]Extrapolated Data - Blue'!$E$3:$E$31,0),1)</f>
        <v>0.98001000000000005</v>
      </c>
      <c r="J13" s="28">
        <f>INDEX([5]Sheet1!$I$25:$I$53,MATCH(J$6,'[2]Extrapolated Data - Blue'!$E$3:$E$31,0),1)</f>
        <v>0.97197999999999996</v>
      </c>
      <c r="K13" s="28">
        <f>INDEX([5]Sheet1!$I$25:$I$53,MATCH(K$6,'[2]Extrapolated Data - Blue'!$E$3:$E$31,0),1)</f>
        <v>0.97501000000000004</v>
      </c>
      <c r="L13" s="28">
        <f>INDEX([5]Sheet1!$I$25:$I$53,MATCH(L$6,'[2]Extrapolated Data - Blue'!$E$3:$E$31,0),1)</f>
        <v>0.98</v>
      </c>
      <c r="M13" s="28">
        <f>INDEX([5]Sheet1!$I$25:$I$53,MATCH(M$6,'[2]Extrapolated Data - Blue'!$E$3:$E$31,0),1)</f>
        <v>0.98499000000000003</v>
      </c>
      <c r="N13" s="28">
        <f>INDEX([5]Sheet1!$I$25:$I$53,MATCH(N$6,'[2]Extrapolated Data - Blue'!$E$3:$E$31,0),1)</f>
        <v>0.99299999999999999</v>
      </c>
      <c r="O13" s="28">
        <f>INDEX([5]Sheet1!$I$25:$I$53,MATCH(O$6,'[2]Extrapolated Data - Blue'!$E$3:$E$31,0),1)</f>
        <v>1.00101</v>
      </c>
      <c r="P13" s="28">
        <f>INDEX([5]Sheet1!$I$25:$I$53,MATCH(P$6,'[2]Extrapolated Data - Blue'!$E$3:$E$31,0),1)</f>
        <v>1.0049999999999999</v>
      </c>
      <c r="Q13" s="28">
        <f>INDEX([5]Sheet1!$I$25:$I$53,MATCH(Q$6,'[2]Extrapolated Data - Blue'!$E$3:$E$31,0),1)</f>
        <v>1.0024999999999999</v>
      </c>
      <c r="R13" s="28">
        <f>INDEX([5]Sheet1!$I$25:$I$53,MATCH(R$6,'[2]Extrapolated Data - Blue'!$E$3:$E$31,0),1)</f>
        <v>1</v>
      </c>
      <c r="S13" s="28">
        <f>INDEX([5]Sheet1!$I$25:$I$53,MATCH(S$6,'[2]Extrapolated Data - Blue'!$E$3:$E$31,0),1)</f>
        <v>1</v>
      </c>
    </row>
    <row r="14" spans="1:19" x14ac:dyDescent="0.25">
      <c r="A14" s="42"/>
      <c r="B14" s="17">
        <f t="shared" si="0"/>
        <v>50</v>
      </c>
      <c r="C14" s="28">
        <f>INDEX([5]Sheet1!$J$25:$J$53,MATCH(C$6,'[2]Extrapolated Data - Blue'!$E$3:$E$31,0),1)</f>
        <v>0.915008544921875</v>
      </c>
      <c r="D14" s="28">
        <f>INDEX([5]Sheet1!$J$25:$J$53,MATCH(D$6,'[2]Extrapolated Data - Blue'!$E$3:$E$31,0),1)</f>
        <v>0.9375</v>
      </c>
      <c r="E14" s="28">
        <f>INDEX([5]Sheet1!$J$25:$J$53,MATCH(E$6,'[2]Extrapolated Data - Blue'!$E$3:$E$31,0),1)</f>
        <v>0.95499000000000001</v>
      </c>
      <c r="F14" s="28">
        <f>INDEX([5]Sheet1!$J$25:$J$53,MATCH(F$6,'[2]Extrapolated Data - Blue'!$E$3:$E$31,0),1)</f>
        <v>0.96499999999999997</v>
      </c>
      <c r="G14" s="28">
        <f>INDEX([5]Sheet1!$J$25:$J$53,MATCH(G$6,'[2]Extrapolated Data - Blue'!$E$3:$E$31,0),1)</f>
        <v>0.96701000000000004</v>
      </c>
      <c r="H14" s="28">
        <f>INDEX([5]Sheet1!$J$25:$J$53,MATCH(H$6,'[2]Extrapolated Data - Blue'!$E$3:$E$31,0),1)</f>
        <v>0.97448999999999997</v>
      </c>
      <c r="I14" s="28">
        <f>INDEX([5]Sheet1!$J$25:$J$53,MATCH(I$6,'[2]Extrapolated Data - Blue'!$E$3:$E$31,0),1)</f>
        <v>0.98499000000000003</v>
      </c>
      <c r="J14" s="28">
        <f>INDEX([5]Sheet1!$J$25:$J$53,MATCH(J$6,'[2]Extrapolated Data - Blue'!$E$3:$E$31,0),1)</f>
        <v>0.97501000000000004</v>
      </c>
      <c r="K14" s="28">
        <f>INDEX([5]Sheet1!$J$25:$J$53,MATCH(K$6,'[2]Extrapolated Data - Blue'!$E$3:$E$31,0),1)</f>
        <v>0.98001000000000005</v>
      </c>
      <c r="L14" s="28">
        <f>INDEX([5]Sheet1!$J$25:$J$53,MATCH(L$6,'[2]Extrapolated Data - Blue'!$E$3:$E$31,0),1)</f>
        <v>0.98250000000000004</v>
      </c>
      <c r="M14" s="28">
        <f>INDEX([5]Sheet1!$J$25:$J$53,MATCH(M$6,'[2]Extrapolated Data - Blue'!$E$3:$E$31,0),1)</f>
        <v>0.98499000000000003</v>
      </c>
      <c r="N14" s="28">
        <f>INDEX([5]Sheet1!$J$25:$J$53,MATCH(N$6,'[2]Extrapolated Data - Blue'!$E$3:$E$31,0),1)</f>
        <v>0.99299999999999999</v>
      </c>
      <c r="O14" s="28">
        <f>INDEX([5]Sheet1!$J$25:$J$53,MATCH(O$6,'[2]Extrapolated Data - Blue'!$E$3:$E$31,0),1)</f>
        <v>1.00101</v>
      </c>
      <c r="P14" s="28">
        <f>INDEX([5]Sheet1!$J$25:$J$53,MATCH(P$6,'[2]Extrapolated Data - Blue'!$E$3:$E$31,0),1)</f>
        <v>1.0100100000000001</v>
      </c>
      <c r="Q14" s="28">
        <f>INDEX([5]Sheet1!$J$25:$J$53,MATCH(Q$6,'[2]Extrapolated Data - Blue'!$E$3:$E$31,0),1)</f>
        <v>1.0060100000000001</v>
      </c>
      <c r="R14" s="28">
        <f>INDEX([5]Sheet1!$J$25:$J$53,MATCH(R$6,'[2]Extrapolated Data - Blue'!$E$3:$E$31,0),1)</f>
        <v>1.0020100000000001</v>
      </c>
      <c r="S14" s="28">
        <f>INDEX([5]Sheet1!$J$25:$J$53,MATCH(S$6,'[2]Extrapolated Data - Blue'!$E$3:$E$31,0),1)</f>
        <v>1</v>
      </c>
    </row>
    <row r="15" spans="1:19" x14ac:dyDescent="0.25">
      <c r="A15" s="42"/>
      <c r="B15" s="17">
        <f t="shared" si="0"/>
        <v>60</v>
      </c>
      <c r="C15" s="28">
        <f>INDEX([5]Sheet1!$K$25:$K$53,MATCH(C$6,'[2]Extrapolated Data - Blue'!$E$3:$E$31,0),1)</f>
        <v>0.917510986328125</v>
      </c>
      <c r="D15" s="28">
        <f>INDEX([5]Sheet1!$K$25:$K$53,MATCH(D$6,'[2]Extrapolated Data - Blue'!$E$3:$E$31,0),1)</f>
        <v>0.94</v>
      </c>
      <c r="E15" s="28">
        <f>INDEX([5]Sheet1!$K$25:$K$53,MATCH(E$6,'[2]Extrapolated Data - Blue'!$E$3:$E$31,0),1)</f>
        <v>0.95999000000000001</v>
      </c>
      <c r="F15" s="28">
        <f>INDEX([5]Sheet1!$K$25:$K$53,MATCH(F$6,'[2]Extrapolated Data - Blue'!$E$3:$E$31,0),1)</f>
        <v>0.97</v>
      </c>
      <c r="G15" s="28">
        <f>INDEX([5]Sheet1!$K$25:$K$53,MATCH(G$6,'[2]Extrapolated Data - Blue'!$E$3:$E$31,0),1)</f>
        <v>0.97197999999999996</v>
      </c>
      <c r="H15" s="28">
        <f>INDEX([5]Sheet1!$K$25:$K$53,MATCH(H$6,'[2]Extrapolated Data - Blue'!$E$3:$E$31,0),1)</f>
        <v>0.97399999999999998</v>
      </c>
      <c r="I15" s="28">
        <f>INDEX([5]Sheet1!$K$25:$K$53,MATCH(I$6,'[2]Extrapolated Data - Blue'!$E$3:$E$31,0),1)</f>
        <v>0.98499000000000003</v>
      </c>
      <c r="J15" s="28">
        <f>INDEX([5]Sheet1!$K$25:$K$53,MATCH(J$6,'[2]Extrapolated Data - Blue'!$E$3:$E$31,0),1)</f>
        <v>0.97699000000000003</v>
      </c>
      <c r="K15" s="28">
        <f>INDEX([5]Sheet1!$K$25:$K$53,MATCH(K$6,'[2]Extrapolated Data - Blue'!$E$3:$E$31,0),1)</f>
        <v>0.98001000000000005</v>
      </c>
      <c r="L15" s="28">
        <f>INDEX([5]Sheet1!$K$25:$K$53,MATCH(L$6,'[2]Extrapolated Data - Blue'!$E$3:$E$31,0),1)</f>
        <v>0.98375000000000001</v>
      </c>
      <c r="M15" s="28">
        <f>INDEX([5]Sheet1!$K$25:$K$53,MATCH(M$6,'[2]Extrapolated Data - Blue'!$E$3:$E$31,0),1)</f>
        <v>0.98748999999999998</v>
      </c>
      <c r="N15" s="28">
        <f>INDEX([5]Sheet1!$K$25:$K$53,MATCH(N$6,'[2]Extrapolated Data - Blue'!$E$3:$E$31,0),1)</f>
        <v>0.99424999999999997</v>
      </c>
      <c r="O15" s="28">
        <f>INDEX([5]Sheet1!$K$25:$K$53,MATCH(O$6,'[2]Extrapolated Data - Blue'!$E$3:$E$31,0),1)</f>
        <v>1.00101</v>
      </c>
      <c r="P15" s="28">
        <f>INDEX([5]Sheet1!$K$25:$K$53,MATCH(P$6,'[2]Extrapolated Data - Blue'!$E$3:$E$31,0),1)</f>
        <v>1.0129999999999999</v>
      </c>
      <c r="Q15" s="28">
        <f>INDEX([5]Sheet1!$K$25:$K$53,MATCH(Q$6,'[2]Extrapolated Data - Blue'!$E$3:$E$31,0),1)</f>
        <v>1.0089999999999999</v>
      </c>
      <c r="R15" s="28">
        <f>INDEX([5]Sheet1!$K$25:$K$53,MATCH(R$6,'[2]Extrapolated Data - Blue'!$E$3:$E$31,0),1)</f>
        <v>1.0049999999999999</v>
      </c>
      <c r="S15" s="28">
        <f>INDEX([5]Sheet1!$K$25:$K$53,MATCH(S$6,'[2]Extrapolated Data - Blue'!$E$3:$E$31,0),1)</f>
        <v>1</v>
      </c>
    </row>
    <row r="16" spans="1:19" x14ac:dyDescent="0.25">
      <c r="A16" s="42"/>
      <c r="B16" s="17">
        <f t="shared" si="0"/>
        <v>70</v>
      </c>
      <c r="C16" s="28">
        <f>INDEX([5]Sheet1!$L$25:$L$53,MATCH(C$6,'[2]Extrapolated Data - Blue'!$E$3:$E$31,0),1)</f>
        <v>0.907989501953125</v>
      </c>
      <c r="D16" s="28">
        <f>INDEX([5]Sheet1!$L$25:$L$53,MATCH(D$6,'[2]Extrapolated Data - Blue'!$E$3:$E$31,0),1)</f>
        <v>0.92998999999999998</v>
      </c>
      <c r="E16" s="28">
        <f>INDEX([5]Sheet1!$L$25:$L$53,MATCH(E$6,'[2]Extrapolated Data - Blue'!$E$3:$E$31,0),1)</f>
        <v>0.95001000000000002</v>
      </c>
      <c r="F16" s="28">
        <f>INDEX([5]Sheet1!$L$25:$L$53,MATCH(F$6,'[2]Extrapolated Data - Blue'!$E$3:$E$31,0),1)</f>
        <v>0.96750000000000003</v>
      </c>
      <c r="G16" s="28">
        <f>INDEX([5]Sheet1!$L$25:$L$53,MATCH(G$6,'[2]Extrapolated Data - Blue'!$E$3:$E$31,0),1)</f>
        <v>0.97</v>
      </c>
      <c r="H16" s="28">
        <f>INDEX([5]Sheet1!$L$25:$L$53,MATCH(H$6,'[2]Extrapolated Data - Blue'!$E$3:$E$31,0),1)</f>
        <v>0.97</v>
      </c>
      <c r="I16" s="28">
        <f>INDEX([5]Sheet1!$L$25:$L$53,MATCH(I$6,'[2]Extrapolated Data - Blue'!$E$3:$E$31,0),1)</f>
        <v>0.98250999999999999</v>
      </c>
      <c r="J16" s="28">
        <f>INDEX([5]Sheet1!$L$25:$L$53,MATCH(J$6,'[2]Extrapolated Data - Blue'!$E$3:$E$31,0),1)</f>
        <v>0.98001000000000005</v>
      </c>
      <c r="K16" s="28">
        <f>INDEX([5]Sheet1!$L$25:$L$53,MATCH(K$6,'[2]Extrapolated Data - Blue'!$E$3:$E$31,0),1)</f>
        <v>0.98001000000000005</v>
      </c>
      <c r="L16" s="28">
        <f>INDEX([5]Sheet1!$L$25:$L$53,MATCH(L$6,'[2]Extrapolated Data - Blue'!$E$3:$E$31,0),1)</f>
        <v>0.98250000000000004</v>
      </c>
      <c r="M16" s="28">
        <f>INDEX([5]Sheet1!$L$25:$L$53,MATCH(M$6,'[2]Extrapolated Data - Blue'!$E$3:$E$31,0),1)</f>
        <v>0.98499000000000003</v>
      </c>
      <c r="N16" s="28">
        <f>INDEX([5]Sheet1!$L$25:$L$53,MATCH(N$6,'[2]Extrapolated Data - Blue'!$E$3:$E$31,0),1)</f>
        <v>0.99350000000000005</v>
      </c>
      <c r="O16" s="28">
        <f>INDEX([5]Sheet1!$L$25:$L$53,MATCH(O$6,'[2]Extrapolated Data - Blue'!$E$3:$E$31,0),1)</f>
        <v>1.0020100000000001</v>
      </c>
      <c r="P16" s="28">
        <f>INDEX([5]Sheet1!$L$25:$L$53,MATCH(P$6,'[2]Extrapolated Data - Blue'!$E$3:$E$31,0),1)</f>
        <v>1.0100100000000001</v>
      </c>
      <c r="Q16" s="28">
        <f>INDEX([5]Sheet1!$L$25:$L$53,MATCH(Q$6,'[2]Extrapolated Data - Blue'!$E$3:$E$31,0),1)</f>
        <v>1.0082599999999999</v>
      </c>
      <c r="R16" s="28">
        <f>INDEX([5]Sheet1!$L$25:$L$53,MATCH(R$6,'[2]Extrapolated Data - Blue'!$E$3:$E$31,0),1)</f>
        <v>1.0065</v>
      </c>
      <c r="S16" s="28">
        <f>INDEX([5]Sheet1!$L$25:$L$53,MATCH(S$6,'[2]Extrapolated Data - Blue'!$E$3:$E$31,0),1)</f>
        <v>1</v>
      </c>
    </row>
    <row r="17" spans="1:19" x14ac:dyDescent="0.25">
      <c r="A17" s="42"/>
      <c r="B17" s="17">
        <f t="shared" si="0"/>
        <v>80</v>
      </c>
      <c r="C17" s="28">
        <f>INDEX([5]Sheet1!$M$25:$M$53,MATCH(C$6,'[2]Extrapolated Data - Blue'!$E$3:$E$31,0),1)</f>
        <v>0.894989013671875</v>
      </c>
      <c r="D17" s="28">
        <f>INDEX([5]Sheet1!$M$25:$M$53,MATCH(D$6,'[2]Extrapolated Data - Blue'!$E$3:$E$31,0),1)</f>
        <v>0.92000999999999999</v>
      </c>
      <c r="E17" s="28">
        <f>INDEX([5]Sheet1!$M$25:$M$53,MATCH(E$6,'[2]Extrapolated Data - Blue'!$E$3:$E$31,0),1)</f>
        <v>0.94</v>
      </c>
      <c r="F17" s="28">
        <f>INDEX([5]Sheet1!$M$25:$M$53,MATCH(F$6,'[2]Extrapolated Data - Blue'!$E$3:$E$31,0),1)</f>
        <v>0.95499000000000001</v>
      </c>
      <c r="G17" s="28">
        <f>INDEX([5]Sheet1!$M$25:$M$53,MATCH(G$6,'[2]Extrapolated Data - Blue'!$E$3:$E$31,0),1)</f>
        <v>0.95499000000000001</v>
      </c>
      <c r="H17" s="28">
        <f>INDEX([5]Sheet1!$M$25:$M$53,MATCH(H$6,'[2]Extrapolated Data - Blue'!$E$3:$E$31,0),1)</f>
        <v>0.95901000000000003</v>
      </c>
      <c r="I17" s="28">
        <f>INDEX([5]Sheet1!$M$25:$M$53,MATCH(I$6,'[2]Extrapolated Data - Blue'!$E$3:$E$31,0),1)</f>
        <v>0.97501000000000004</v>
      </c>
      <c r="J17" s="28">
        <f>INDEX([5]Sheet1!$M$25:$M$53,MATCH(J$6,'[2]Extrapolated Data - Blue'!$E$3:$E$31,0),1)</f>
        <v>0.97501000000000004</v>
      </c>
      <c r="K17" s="28">
        <f>INDEX([5]Sheet1!$M$25:$M$53,MATCH(K$6,'[2]Extrapolated Data - Blue'!$E$3:$E$31,0),1)</f>
        <v>0.97750999999999999</v>
      </c>
      <c r="L17" s="28">
        <f>INDEX([5]Sheet1!$M$25:$M$53,MATCH(L$6,'[2]Extrapolated Data - Blue'!$E$3:$E$31,0),1)</f>
        <v>0.98224999999999996</v>
      </c>
      <c r="M17" s="28">
        <f>INDEX([5]Sheet1!$M$25:$M$53,MATCH(M$6,'[2]Extrapolated Data - Blue'!$E$3:$E$31,0),1)</f>
        <v>0.98699999999999999</v>
      </c>
      <c r="N17" s="28">
        <f>INDEX([5]Sheet1!$M$25:$M$53,MATCH(N$6,'[2]Extrapolated Data - Blue'!$E$3:$E$31,0),1)</f>
        <v>0.99451000000000001</v>
      </c>
      <c r="O17" s="28">
        <f>INDEX([5]Sheet1!$M$25:$M$53,MATCH(O$6,'[2]Extrapolated Data - Blue'!$E$3:$E$31,0),1)</f>
        <v>1.0020100000000001</v>
      </c>
      <c r="P17" s="28">
        <f>INDEX([5]Sheet1!$M$25:$M$53,MATCH(P$6,'[2]Extrapolated Data - Blue'!$E$3:$E$31,0),1)</f>
        <v>1.0069900000000001</v>
      </c>
      <c r="Q17" s="28">
        <f>INDEX([5]Sheet1!$M$25:$M$53,MATCH(Q$6,'[2]Extrapolated Data - Blue'!$E$3:$E$31,0),1)</f>
        <v>1.00949</v>
      </c>
      <c r="R17" s="28">
        <f>INDEX([5]Sheet1!$M$25:$M$53,MATCH(R$6,'[2]Extrapolated Data - Blue'!$E$3:$E$31,0),1)</f>
        <v>1.0119899999999999</v>
      </c>
      <c r="S17" s="28">
        <f>INDEX([5]Sheet1!$M$25:$M$53,MATCH(S$6,'[2]Extrapolated Data - Blue'!$E$3:$E$31,0),1)</f>
        <v>1.0033700000000001</v>
      </c>
    </row>
    <row r="18" spans="1:19" x14ac:dyDescent="0.25">
      <c r="A18" s="42"/>
      <c r="B18" s="17">
        <f t="shared" si="0"/>
        <v>90</v>
      </c>
      <c r="C18" s="28">
        <f>INDEX([5]Sheet1!$N$25:$N$53,MATCH(C$6,'[2]Extrapolated Data - Blue'!$E$3:$E$31,0),1)</f>
        <v>0.857513427734375</v>
      </c>
      <c r="D18" s="28">
        <f>INDEX([5]Sheet1!$N$25:$N$53,MATCH(D$6,'[2]Extrapolated Data - Blue'!$E$3:$E$31,0),1)</f>
        <v>0.88500999999999996</v>
      </c>
      <c r="E18" s="28">
        <f>INDEX([5]Sheet1!$N$25:$N$53,MATCH(E$6,'[2]Extrapolated Data - Blue'!$E$3:$E$31,0),1)</f>
        <v>0.90500000000000003</v>
      </c>
      <c r="F18" s="28">
        <f>INDEX([5]Sheet1!$N$25:$N$53,MATCH(F$6,'[2]Extrapolated Data - Blue'!$E$3:$E$31,0),1)</f>
        <v>0.93500000000000005</v>
      </c>
      <c r="G18" s="28">
        <f>INDEX([5]Sheet1!$N$25:$N$53,MATCH(G$6,'[2]Extrapolated Data - Blue'!$E$3:$E$31,0),1)</f>
        <v>0.92998999999999998</v>
      </c>
      <c r="H18" s="28">
        <f>INDEX([5]Sheet1!$N$25:$N$53,MATCH(H$6,'[2]Extrapolated Data - Blue'!$E$3:$E$31,0),1)</f>
        <v>0.94501000000000002</v>
      </c>
      <c r="I18" s="28">
        <f>INDEX([5]Sheet1!$N$25:$N$53,MATCH(I$6,'[2]Extrapolated Data - Blue'!$E$3:$E$31,0),1)</f>
        <v>0.96001999999999998</v>
      </c>
      <c r="J18" s="28">
        <f>INDEX([5]Sheet1!$N$25:$N$53,MATCH(J$6,'[2]Extrapolated Data - Blue'!$E$3:$E$31,0),1)</f>
        <v>0.97</v>
      </c>
      <c r="K18" s="28">
        <f>INDEX([5]Sheet1!$N$25:$N$53,MATCH(K$6,'[2]Extrapolated Data - Blue'!$E$3:$E$31,0),1)</f>
        <v>0.97501000000000004</v>
      </c>
      <c r="L18" s="28">
        <f>INDEX([5]Sheet1!$N$25:$N$53,MATCH(L$6,'[2]Extrapolated Data - Blue'!$E$3:$E$31,0),1)</f>
        <v>0.98</v>
      </c>
      <c r="M18" s="28">
        <f>INDEX([5]Sheet1!$N$25:$N$53,MATCH(M$6,'[2]Extrapolated Data - Blue'!$E$3:$E$31,0),1)</f>
        <v>0.98499000000000003</v>
      </c>
      <c r="N18" s="28">
        <f>INDEX([5]Sheet1!$N$25:$N$53,MATCH(N$6,'[2]Extrapolated Data - Blue'!$E$3:$E$31,0),1)</f>
        <v>0.99399000000000004</v>
      </c>
      <c r="O18" s="28">
        <f>INDEX([5]Sheet1!$N$25:$N$53,MATCH(O$6,'[2]Extrapolated Data - Blue'!$E$3:$E$31,0),1)</f>
        <v>1.00299</v>
      </c>
      <c r="P18" s="28">
        <f>INDEX([5]Sheet1!$N$25:$N$53,MATCH(P$6,'[2]Extrapolated Data - Blue'!$E$3:$E$31,0),1)</f>
        <v>1.008</v>
      </c>
      <c r="Q18" s="28">
        <f>INDEX([5]Sheet1!$N$25:$N$53,MATCH(Q$6,'[2]Extrapolated Data - Blue'!$E$3:$E$31,0),1)</f>
        <v>1.0139899999999999</v>
      </c>
      <c r="R18" s="28">
        <f>INDEX([5]Sheet1!$N$25:$N$53,MATCH(R$6,'[2]Extrapolated Data - Blue'!$E$3:$E$31,0),1)</f>
        <v>1.01999</v>
      </c>
      <c r="S18" s="28">
        <f>INDEX([5]Sheet1!$N$25:$N$53,MATCH(S$6,'[2]Extrapolated Data - Blue'!$E$3:$E$31,0),1)</f>
        <v>1.0007600000000001</v>
      </c>
    </row>
    <row r="19" spans="1:19" x14ac:dyDescent="0.25">
      <c r="A19" s="42"/>
      <c r="B19" s="17">
        <f t="shared" si="0"/>
        <v>100</v>
      </c>
      <c r="C19" s="28">
        <f>INDEX([5]Sheet1!$O$25:$O$53,MATCH(C$6,'[2]Extrapolated Data - Blue'!$E$3:$E$31,0),1)</f>
        <v>0.80999755859375</v>
      </c>
      <c r="D19" s="28">
        <f>INDEX([5]Sheet1!$O$25:$O$53,MATCH(D$6,'[2]Extrapolated Data - Blue'!$E$3:$E$31,0),1)</f>
        <v>0.83499000000000001</v>
      </c>
      <c r="E19" s="28">
        <f>INDEX([5]Sheet1!$O$25:$O$53,MATCH(E$6,'[2]Extrapolated Data - Blue'!$E$3:$E$31,0),1)</f>
        <v>0.85999000000000003</v>
      </c>
      <c r="F19" s="28">
        <f>INDEX([5]Sheet1!$O$25:$O$53,MATCH(F$6,'[2]Extrapolated Data - Blue'!$E$3:$E$31,0),1)</f>
        <v>0.89498999999999995</v>
      </c>
      <c r="G19" s="28">
        <f>INDEX([5]Sheet1!$O$25:$O$53,MATCH(G$6,'[2]Extrapolated Data - Blue'!$E$3:$E$31,0),1)</f>
        <v>0.89998999999999996</v>
      </c>
      <c r="H19" s="28">
        <f>INDEX([5]Sheet1!$O$25:$O$53,MATCH(H$6,'[2]Extrapolated Data - Blue'!$E$3:$E$31,0),1)</f>
        <v>0.92000999999999999</v>
      </c>
      <c r="I19" s="28">
        <f>INDEX([5]Sheet1!$O$25:$O$53,MATCH(I$6,'[2]Extrapolated Data - Blue'!$E$3:$E$31,0),1)</f>
        <v>0.94</v>
      </c>
      <c r="J19" s="28">
        <f>INDEX([5]Sheet1!$O$25:$O$53,MATCH(J$6,'[2]Extrapolated Data - Blue'!$E$3:$E$31,0),1)</f>
        <v>0.96001999999999998</v>
      </c>
      <c r="K19" s="28">
        <f>INDEX([5]Sheet1!$O$25:$O$53,MATCH(K$6,'[2]Extrapolated Data - Blue'!$E$3:$E$31,0),1)</f>
        <v>0.97</v>
      </c>
      <c r="L19" s="28">
        <f>INDEX([5]Sheet1!$O$25:$O$53,MATCH(L$6,'[2]Extrapolated Data - Blue'!$E$3:$E$31,0),1)</f>
        <v>0.97748999999999997</v>
      </c>
      <c r="M19" s="28">
        <f>INDEX([5]Sheet1!$O$25:$O$53,MATCH(M$6,'[2]Extrapolated Data - Blue'!$E$3:$E$31,0),1)</f>
        <v>0.98499000000000003</v>
      </c>
      <c r="N19" s="28">
        <f>INDEX([5]Sheet1!$O$25:$O$53,MATCH(N$6,'[2]Extrapolated Data - Blue'!$E$3:$E$31,0),1)</f>
        <v>0.98999000000000004</v>
      </c>
      <c r="O19" s="28">
        <f>INDEX([5]Sheet1!$O$25:$O$53,MATCH(O$6,'[2]Extrapolated Data - Blue'!$E$3:$E$31,0),1)</f>
        <v>0.995</v>
      </c>
      <c r="P19" s="28">
        <f>INDEX([5]Sheet1!$O$25:$O$53,MATCH(P$6,'[2]Extrapolated Data - Blue'!$E$3:$E$31,0),1)</f>
        <v>1.0049999999999999</v>
      </c>
      <c r="Q19" s="28">
        <f>INDEX([5]Sheet1!$O$25:$O$53,MATCH(Q$6,'[2]Extrapolated Data - Blue'!$E$3:$E$31,0),1)</f>
        <v>1.0109999999999999</v>
      </c>
      <c r="R19" s="28">
        <f>INDEX([5]Sheet1!$O$25:$O$53,MATCH(R$6,'[2]Extrapolated Data - Blue'!$E$3:$E$31,0),1)</f>
        <v>1.0169999999999999</v>
      </c>
      <c r="S19" s="28">
        <f>INDEX([5]Sheet1!$O$25:$O$53,MATCH(S$6,'[2]Extrapolated Data - Blue'!$E$3:$E$31,0),1)</f>
        <v>1</v>
      </c>
    </row>
    <row r="20" spans="1:19" x14ac:dyDescent="0.25">
      <c r="A20" s="42"/>
      <c r="B20" s="17">
        <f t="shared" si="0"/>
        <v>110</v>
      </c>
      <c r="C20" s="28">
        <f>INDEX([5]Sheet1!$P$25:$P$53,MATCH(C$6,'[2]Extrapolated Data - Blue'!$E$3:$E$31,0),1)</f>
        <v>0.769989013671875</v>
      </c>
      <c r="D20" s="28">
        <f>INDEX([5]Sheet1!$P$25:$P$53,MATCH(D$6,'[2]Extrapolated Data - Blue'!$E$3:$E$31,0),1)</f>
        <v>0.79998999999999998</v>
      </c>
      <c r="E20" s="28">
        <f>INDEX([5]Sheet1!$P$25:$P$53,MATCH(E$6,'[2]Extrapolated Data - Blue'!$E$3:$E$31,0),1)</f>
        <v>0.82999000000000001</v>
      </c>
      <c r="F20" s="28">
        <f>INDEX([5]Sheet1!$P$25:$P$53,MATCH(F$6,'[2]Extrapolated Data - Blue'!$E$3:$E$31,0),1)</f>
        <v>0.86248999999999998</v>
      </c>
      <c r="G20" s="28">
        <f>INDEX([5]Sheet1!$P$25:$P$53,MATCH(G$6,'[2]Extrapolated Data - Blue'!$E$3:$E$31,0),1)</f>
        <v>0.875</v>
      </c>
      <c r="H20" s="28">
        <f>INDEX([5]Sheet1!$P$25:$P$53,MATCH(H$6,'[2]Extrapolated Data - Blue'!$E$3:$E$31,0),1)</f>
        <v>0.88300000000000001</v>
      </c>
      <c r="I20" s="28">
        <f>INDEX([5]Sheet1!$P$25:$P$53,MATCH(I$6,'[2]Extrapolated Data - Blue'!$E$3:$E$31,0),1)</f>
        <v>0.90500000000000003</v>
      </c>
      <c r="J20" s="28">
        <f>INDEX([5]Sheet1!$P$25:$P$53,MATCH(J$6,'[2]Extrapolated Data - Blue'!$E$3:$E$31,0),1)</f>
        <v>0.94</v>
      </c>
      <c r="K20" s="28">
        <f>INDEX([5]Sheet1!$P$25:$P$53,MATCH(K$6,'[2]Extrapolated Data - Blue'!$E$3:$E$31,0),1)</f>
        <v>0.95001000000000002</v>
      </c>
      <c r="L20" s="28">
        <f>INDEX([5]Sheet1!$P$25:$P$53,MATCH(L$6,'[2]Extrapolated Data - Blue'!$E$3:$E$31,0),1)</f>
        <v>0.96250999999999998</v>
      </c>
      <c r="M20" s="28">
        <f>INDEX([5]Sheet1!$P$25:$P$53,MATCH(M$6,'[2]Extrapolated Data - Blue'!$E$3:$E$31,0),1)</f>
        <v>0.97501000000000004</v>
      </c>
      <c r="N20" s="28">
        <f>INDEX([5]Sheet1!$P$25:$P$53,MATCH(N$6,'[2]Extrapolated Data - Blue'!$E$3:$E$31,0),1)</f>
        <v>0.98250000000000004</v>
      </c>
      <c r="O20" s="28">
        <f>INDEX([5]Sheet1!$P$25:$P$53,MATCH(O$6,'[2]Extrapolated Data - Blue'!$E$3:$E$31,0),1)</f>
        <v>0.98999000000000004</v>
      </c>
      <c r="P20" s="28">
        <f>INDEX([5]Sheet1!$P$25:$P$53,MATCH(P$6,'[2]Extrapolated Data - Blue'!$E$3:$E$31,0),1)</f>
        <v>1</v>
      </c>
      <c r="Q20" s="28">
        <f>INDEX([5]Sheet1!$P$25:$P$53,MATCH(Q$6,'[2]Extrapolated Data - Blue'!$E$3:$E$31,0),1)</f>
        <v>1.0049999999999999</v>
      </c>
      <c r="R20" s="28">
        <f>INDEX([5]Sheet1!$P$25:$P$53,MATCH(R$6,'[2]Extrapolated Data - Blue'!$E$3:$E$31,0),1)</f>
        <v>1.0100100000000001</v>
      </c>
      <c r="S20" s="28">
        <f>INDEX([5]Sheet1!$P$25:$P$53,MATCH(S$6,'[2]Extrapolated Data - Blue'!$E$3:$E$31,0),1)</f>
        <v>1</v>
      </c>
    </row>
    <row r="21" spans="1:19" x14ac:dyDescent="0.25">
      <c r="A21" s="42"/>
      <c r="B21" s="17">
        <f t="shared" si="0"/>
        <v>120</v>
      </c>
      <c r="C21" s="28">
        <f>INDEX([5]Sheet1!$Q$25:$Q$53,MATCH(C$6,'[2]Extrapolated Data - Blue'!$E$3:$E$31,0),1)</f>
        <v>0.7449951171875</v>
      </c>
      <c r="D21" s="28">
        <f>INDEX([5]Sheet1!$Q$25:$Q$53,MATCH(D$6,'[2]Extrapolated Data - Blue'!$E$3:$E$31,0),1)</f>
        <v>0.77498999999999996</v>
      </c>
      <c r="E21" s="28">
        <f>INDEX([5]Sheet1!$Q$25:$Q$53,MATCH(E$6,'[2]Extrapolated Data - Blue'!$E$3:$E$31,0),1)</f>
        <v>0.79998999999999998</v>
      </c>
      <c r="F21" s="28">
        <f>INDEX([5]Sheet1!$Q$25:$Q$53,MATCH(F$6,'[2]Extrapolated Data - Blue'!$E$3:$E$31,0),1)</f>
        <v>0.82999000000000001</v>
      </c>
      <c r="G21" s="28">
        <f>INDEX([5]Sheet1!$Q$25:$Q$53,MATCH(G$6,'[2]Extrapolated Data - Blue'!$E$3:$E$31,0),1)</f>
        <v>0.84</v>
      </c>
      <c r="H21" s="28">
        <f>INDEX([5]Sheet1!$Q$25:$Q$53,MATCH(H$6,'[2]Extrapolated Data - Blue'!$E$3:$E$31,0),1)</f>
        <v>0.85001000000000004</v>
      </c>
      <c r="I21" s="28">
        <f>INDEX([5]Sheet1!$Q$25:$Q$53,MATCH(I$6,'[2]Extrapolated Data - Blue'!$E$3:$E$31,0),1)</f>
        <v>0.875</v>
      </c>
      <c r="J21" s="28">
        <f>INDEX([5]Sheet1!$Q$25:$Q$53,MATCH(J$6,'[2]Extrapolated Data - Blue'!$E$3:$E$31,0),1)</f>
        <v>0.91</v>
      </c>
      <c r="K21" s="28">
        <f>INDEX([5]Sheet1!$Q$25:$Q$53,MATCH(K$6,'[2]Extrapolated Data - Blue'!$E$3:$E$31,0),1)</f>
        <v>0.92998999999999998</v>
      </c>
      <c r="L21" s="28">
        <f>INDEX([5]Sheet1!$Q$25:$Q$53,MATCH(L$6,'[2]Extrapolated Data - Blue'!$E$3:$E$31,0),1)</f>
        <v>0.94</v>
      </c>
      <c r="M21" s="28">
        <f>INDEX([5]Sheet1!$Q$25:$Q$53,MATCH(M$6,'[2]Extrapolated Data - Blue'!$E$3:$E$31,0),1)</f>
        <v>0.95001000000000002</v>
      </c>
      <c r="N21" s="28">
        <f>INDEX([5]Sheet1!$Q$25:$Q$53,MATCH(N$6,'[2]Extrapolated Data - Blue'!$E$3:$E$31,0),1)</f>
        <v>0.95625000000000004</v>
      </c>
      <c r="O21" s="28">
        <f>INDEX([5]Sheet1!$Q$25:$Q$53,MATCH(O$6,'[2]Extrapolated Data - Blue'!$E$3:$E$31,0),1)</f>
        <v>0.96248999999999996</v>
      </c>
      <c r="P21" s="28">
        <f>INDEX([5]Sheet1!$Q$25:$Q$53,MATCH(P$6,'[2]Extrapolated Data - Blue'!$E$3:$E$31,0),1)</f>
        <v>0.98001000000000005</v>
      </c>
      <c r="Q21" s="28">
        <f>INDEX([5]Sheet1!$Q$25:$Q$53,MATCH(Q$6,'[2]Extrapolated Data - Blue'!$E$3:$E$31,0),1)</f>
        <v>0.99000999999999995</v>
      </c>
      <c r="R21" s="28">
        <f>INDEX([5]Sheet1!$Q$25:$Q$53,MATCH(R$6,'[2]Extrapolated Data - Blue'!$E$3:$E$31,0),1)</f>
        <v>1</v>
      </c>
      <c r="S21" s="28">
        <f>INDEX([5]Sheet1!$Q$25:$Q$53,MATCH(S$6,'[2]Extrapolated Data - Blue'!$E$3:$E$31,0),1)</f>
        <v>1</v>
      </c>
    </row>
    <row r="22" spans="1:19" x14ac:dyDescent="0.25">
      <c r="A22" s="42"/>
      <c r="B22" s="17">
        <f t="shared" si="0"/>
        <v>130</v>
      </c>
      <c r="C22" s="28">
        <f>INDEX([5]Sheet1!$R$25:$R$53,MATCH(C$6,'[2]Extrapolated Data - Blue'!$E$3:$E$31,0),1)</f>
        <v>0.730010986328125</v>
      </c>
      <c r="D22" s="28">
        <f>INDEX([5]Sheet1!$R$25:$R$53,MATCH(D$6,'[2]Extrapolated Data - Blue'!$E$3:$E$31,0),1)</f>
        <v>0.76000999999999996</v>
      </c>
      <c r="E22" s="28">
        <f>INDEX([5]Sheet1!$R$25:$R$53,MATCH(E$6,'[2]Extrapolated Data - Blue'!$E$3:$E$31,0),1)</f>
        <v>0.79000999999999999</v>
      </c>
      <c r="F22" s="28">
        <f>INDEX([5]Sheet1!$R$25:$R$53,MATCH(F$6,'[2]Extrapolated Data - Blue'!$E$3:$E$31,0),1)</f>
        <v>0.82001000000000002</v>
      </c>
      <c r="G22" s="28">
        <f>INDEX([5]Sheet1!$R$25:$R$53,MATCH(G$6,'[2]Extrapolated Data - Blue'!$E$3:$E$31,0),1)</f>
        <v>0.82999000000000001</v>
      </c>
      <c r="H22" s="28">
        <f>INDEX([5]Sheet1!$R$25:$R$53,MATCH(H$6,'[2]Extrapolated Data - Blue'!$E$3:$E$31,0),1)</f>
        <v>0.84</v>
      </c>
      <c r="I22" s="28">
        <f>INDEX([5]Sheet1!$R$25:$R$53,MATCH(I$6,'[2]Extrapolated Data - Blue'!$E$3:$E$31,0),1)</f>
        <v>0.87</v>
      </c>
      <c r="J22" s="28">
        <f>INDEX([5]Sheet1!$R$25:$R$53,MATCH(J$6,'[2]Extrapolated Data - Blue'!$E$3:$E$31,0),1)</f>
        <v>0.89998999999999996</v>
      </c>
      <c r="K22" s="28">
        <f>INDEX([5]Sheet1!$R$25:$R$53,MATCH(K$6,'[2]Extrapolated Data - Blue'!$E$3:$E$31,0),1)</f>
        <v>0.92000999999999999</v>
      </c>
      <c r="L22" s="28">
        <f>INDEX([5]Sheet1!$R$25:$R$53,MATCH(L$6,'[2]Extrapolated Data - Blue'!$E$3:$E$31,0),1)</f>
        <v>0.93001</v>
      </c>
      <c r="M22" s="28">
        <f>INDEX([5]Sheet1!$R$25:$R$53,MATCH(M$6,'[2]Extrapolated Data - Blue'!$E$3:$E$31,0),1)</f>
        <v>0.94</v>
      </c>
      <c r="N22" s="28">
        <f>INDEX([5]Sheet1!$R$25:$R$53,MATCH(N$6,'[2]Extrapolated Data - Blue'!$E$3:$E$31,0),1)</f>
        <v>0.94749000000000005</v>
      </c>
      <c r="O22" s="28">
        <f>INDEX([5]Sheet1!$R$25:$R$53,MATCH(O$6,'[2]Extrapolated Data - Blue'!$E$3:$E$31,0),1)</f>
        <v>0.95499000000000001</v>
      </c>
      <c r="P22" s="28">
        <f>INDEX([5]Sheet1!$R$25:$R$53,MATCH(P$6,'[2]Extrapolated Data - Blue'!$E$3:$E$31,0),1)</f>
        <v>0.97</v>
      </c>
      <c r="Q22" s="28">
        <f>INDEX([5]Sheet1!$R$25:$R$53,MATCH(Q$6,'[2]Extrapolated Data - Blue'!$E$3:$E$31,0),1)</f>
        <v>0.97748999999999997</v>
      </c>
      <c r="R22" s="28">
        <f>INDEX([5]Sheet1!$R$25:$R$53,MATCH(R$6,'[2]Extrapolated Data - Blue'!$E$3:$E$31,0),1)</f>
        <v>0.98499000000000003</v>
      </c>
      <c r="S22" s="28">
        <f>INDEX([5]Sheet1!$R$25:$R$53,MATCH(S$6,'[2]Extrapolated Data - Blue'!$E$3:$E$31,0),1)</f>
        <v>0.99624999999999997</v>
      </c>
    </row>
    <row r="23" spans="1:19" x14ac:dyDescent="0.25">
      <c r="A23" s="42"/>
      <c r="B23" s="17">
        <f t="shared" si="0"/>
        <v>140</v>
      </c>
      <c r="C23" s="28">
        <f>INDEX([5]Sheet1!$S$25:$S$53,MATCH(C$6,'[2]Extrapolated Data - Blue'!$E$3:$E$31,0),1)</f>
        <v>0.730010986328125</v>
      </c>
      <c r="D23" s="28">
        <f>INDEX([5]Sheet1!$S$25:$S$53,MATCH(D$6,'[2]Extrapolated Data - Blue'!$E$3:$E$31,0),1)</f>
        <v>0.76000999999999996</v>
      </c>
      <c r="E23" s="28">
        <f>INDEX([5]Sheet1!$S$25:$S$53,MATCH(E$6,'[2]Extrapolated Data - Blue'!$E$3:$E$31,0),1)</f>
        <v>0.79000999999999999</v>
      </c>
      <c r="F23" s="28">
        <f>INDEX([5]Sheet1!$S$25:$S$53,MATCH(F$6,'[2]Extrapolated Data - Blue'!$E$3:$E$31,0),1)</f>
        <v>0.82001000000000002</v>
      </c>
      <c r="G23" s="28">
        <f>INDEX([5]Sheet1!$S$25:$S$53,MATCH(G$6,'[2]Extrapolated Data - Blue'!$E$3:$E$31,0),1)</f>
        <v>0.82999000000000001</v>
      </c>
      <c r="H23" s="28">
        <f>INDEX([5]Sheet1!$S$25:$S$53,MATCH(H$6,'[2]Extrapolated Data - Blue'!$E$3:$E$31,0),1)</f>
        <v>0.84</v>
      </c>
      <c r="I23" s="28">
        <f>INDEX([5]Sheet1!$S$25:$S$53,MATCH(I$6,'[2]Extrapolated Data - Blue'!$E$3:$E$31,0),1)</f>
        <v>0.87</v>
      </c>
      <c r="J23" s="28">
        <f>INDEX([5]Sheet1!$S$25:$S$53,MATCH(J$6,'[2]Extrapolated Data - Blue'!$E$3:$E$31,0),1)</f>
        <v>0.89998999999999996</v>
      </c>
      <c r="K23" s="28">
        <f>INDEX([5]Sheet1!$S$25:$S$53,MATCH(K$6,'[2]Extrapolated Data - Blue'!$E$3:$E$31,0),1)</f>
        <v>0.92000999999999999</v>
      </c>
      <c r="L23" s="28">
        <f>INDEX([5]Sheet1!$S$25:$S$53,MATCH(L$6,'[2]Extrapolated Data - Blue'!$E$3:$E$31,0),1)</f>
        <v>0.93001</v>
      </c>
      <c r="M23" s="28">
        <f>INDEX([5]Sheet1!$S$25:$S$53,MATCH(M$6,'[2]Extrapolated Data - Blue'!$E$3:$E$31,0),1)</f>
        <v>0.94</v>
      </c>
      <c r="N23" s="28">
        <f>INDEX([5]Sheet1!$S$25:$S$53,MATCH(N$6,'[2]Extrapolated Data - Blue'!$E$3:$E$31,0),1)</f>
        <v>0.94749000000000005</v>
      </c>
      <c r="O23" s="28">
        <f>INDEX([5]Sheet1!$S$25:$S$53,MATCH(O$6,'[2]Extrapolated Data - Blue'!$E$3:$E$31,0),1)</f>
        <v>0.95499000000000001</v>
      </c>
      <c r="P23" s="28">
        <f>INDEX([5]Sheet1!$S$25:$S$53,MATCH(P$6,'[2]Extrapolated Data - Blue'!$E$3:$E$31,0),1)</f>
        <v>0.97</v>
      </c>
      <c r="Q23" s="28">
        <f>INDEX([5]Sheet1!$S$25:$S$53,MATCH(Q$6,'[2]Extrapolated Data - Blue'!$E$3:$E$31,0),1)</f>
        <v>0.97748999999999997</v>
      </c>
      <c r="R23" s="28">
        <f>INDEX([5]Sheet1!$S$25:$S$53,MATCH(R$6,'[2]Extrapolated Data - Blue'!$E$3:$E$31,0),1)</f>
        <v>0.98499000000000003</v>
      </c>
      <c r="S23" s="28">
        <f>INDEX([5]Sheet1!$S$25:$S$53,MATCH(S$6,'[2]Extrapolated Data - Blue'!$E$3:$E$31,0),1)</f>
        <v>0.99624999999999997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3</v>
      </c>
    </row>
    <row r="8" spans="1:9" x14ac:dyDescent="0.25">
      <c r="A8" s="14" t="s">
        <v>50</v>
      </c>
      <c r="B8">
        <f ca="1">B7+1</f>
        <v>4</v>
      </c>
    </row>
    <row r="9" spans="1:9" x14ac:dyDescent="0.25">
      <c r="A9" s="14" t="s">
        <v>51</v>
      </c>
      <c r="B9">
        <f t="shared" ref="B9:B10" ca="1" si="0">B8+1</f>
        <v>5</v>
      </c>
    </row>
    <row r="10" spans="1:9" x14ac:dyDescent="0.25">
      <c r="A10" s="14" t="s">
        <v>56</v>
      </c>
      <c r="B10">
        <f t="shared" ca="1" si="0"/>
        <v>6</v>
      </c>
    </row>
    <row r="11" spans="1:9" x14ac:dyDescent="0.25">
      <c r="A11" s="14" t="s">
        <v>93</v>
      </c>
      <c r="B11">
        <f t="shared" ref="B11:B25" ca="1" si="1">_xlfn.SHEET(_xlfn.CONCAT(A11))</f>
        <v>7</v>
      </c>
    </row>
    <row r="12" spans="1:9" x14ac:dyDescent="0.25">
      <c r="A12" s="14" t="s">
        <v>94</v>
      </c>
      <c r="B12">
        <f t="shared" ca="1" si="1"/>
        <v>8</v>
      </c>
    </row>
    <row r="13" spans="1:9" x14ac:dyDescent="0.25">
      <c r="A13" s="14" t="s">
        <v>95</v>
      </c>
      <c r="B13">
        <f t="shared" ca="1" si="1"/>
        <v>9</v>
      </c>
    </row>
    <row r="14" spans="1:9" x14ac:dyDescent="0.25">
      <c r="A14" s="14" t="s">
        <v>74</v>
      </c>
      <c r="B14">
        <f ca="1">B13+1</f>
        <v>10</v>
      </c>
    </row>
    <row r="15" spans="1:9" x14ac:dyDescent="0.25">
      <c r="A15" s="14" t="s">
        <v>78</v>
      </c>
      <c r="B15">
        <f ca="1">B14+1</f>
        <v>11</v>
      </c>
    </row>
    <row r="16" spans="1:9" x14ac:dyDescent="0.25">
      <c r="A16" s="14" t="s">
        <v>80</v>
      </c>
      <c r="B16">
        <f t="shared" ca="1" si="1"/>
        <v>12</v>
      </c>
    </row>
    <row r="17" spans="1:2" x14ac:dyDescent="0.25">
      <c r="A17" s="14" t="s">
        <v>82</v>
      </c>
      <c r="B17">
        <f t="shared" ca="1" si="1"/>
        <v>13</v>
      </c>
    </row>
    <row r="18" spans="1:2" x14ac:dyDescent="0.25">
      <c r="A18" s="14" t="s">
        <v>88</v>
      </c>
      <c r="B18">
        <f t="shared" ca="1" si="1"/>
        <v>14</v>
      </c>
    </row>
    <row r="19" spans="1:2" x14ac:dyDescent="0.25">
      <c r="A19" s="14" t="s">
        <v>90</v>
      </c>
      <c r="B19">
        <f t="shared" ca="1" si="1"/>
        <v>15</v>
      </c>
    </row>
    <row r="20" spans="1:2" x14ac:dyDescent="0.25">
      <c r="A20" s="14" t="s">
        <v>91</v>
      </c>
      <c r="B20">
        <f ca="1">B19+1</f>
        <v>16</v>
      </c>
    </row>
    <row r="21" spans="1:2" x14ac:dyDescent="0.25">
      <c r="A21" s="14" t="s">
        <v>23</v>
      </c>
      <c r="B21">
        <f t="shared" ca="1" si="1"/>
        <v>17</v>
      </c>
    </row>
    <row r="22" spans="1:2" x14ac:dyDescent="0.25">
      <c r="A22" s="14" t="s">
        <v>59</v>
      </c>
      <c r="B22">
        <f t="shared" ca="1" si="1"/>
        <v>18</v>
      </c>
    </row>
    <row r="23" spans="1:2" x14ac:dyDescent="0.25">
      <c r="A23" s="14" t="s">
        <v>60</v>
      </c>
      <c r="B23">
        <f t="shared" ca="1" si="1"/>
        <v>19</v>
      </c>
    </row>
    <row r="24" spans="1:2" x14ac:dyDescent="0.25">
      <c r="A24" s="14" t="s">
        <v>61</v>
      </c>
      <c r="B24">
        <f t="shared" ca="1" si="1"/>
        <v>20</v>
      </c>
    </row>
    <row r="25" spans="1:2" x14ac:dyDescent="0.25">
      <c r="A25" s="14" t="s">
        <v>62</v>
      </c>
      <c r="B25">
        <f t="shared" ca="1" si="1"/>
        <v>21</v>
      </c>
    </row>
    <row r="26" spans="1:2" x14ac:dyDescent="0.25">
      <c r="A26" s="14" t="s">
        <v>57</v>
      </c>
      <c r="B26">
        <f ca="1">B25+1</f>
        <v>22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103</v>
      </c>
      <c r="B5" s="51" t="s">
        <v>100</v>
      </c>
    </row>
    <row r="6" spans="1:10" x14ac:dyDescent="0.25">
      <c r="A6" s="3" t="s">
        <v>102</v>
      </c>
      <c r="B6" s="51" t="s">
        <v>100</v>
      </c>
    </row>
    <row r="7" spans="1:10" x14ac:dyDescent="0.25">
      <c r="A7" s="3" t="s">
        <v>101</v>
      </c>
      <c r="B7" s="51" t="s">
        <v>100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99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25.3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0.4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0.21049908329142403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1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0.33279999999999998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2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0.47070000000000001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3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0.57650000000000001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4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0.65139999999999998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5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0.71579999999999999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6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0.77769999999999995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7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0.83709999999999996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8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0.89390000000000003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9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0.94694999999999996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10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1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11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1.0479499999999999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12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1.0959000000000001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14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1.1817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15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1.2195499999999999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16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1.2574000000000001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21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0.94694999999999996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1.0479499999999999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1.0959000000000001</v>
      </c>
    </row>
    <row r="20" spans="1:3" x14ac:dyDescent="0.25">
      <c r="A20" s="42"/>
      <c r="B20" s="18">
        <f>'Pressure Multiplier Base'!$B20</f>
        <v>14</v>
      </c>
      <c r="C20" s="4">
        <f>'Pressure Multiplier Base'!$C20</f>
        <v>1.1817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1.2195499999999999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1.2574000000000001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'Pressure Multiplier Base'!$C7</f>
        <v>0.21049908329142403</v>
      </c>
    </row>
    <row r="8" spans="1:12" x14ac:dyDescent="0.25">
      <c r="A8" s="42"/>
      <c r="B8" s="18">
        <f>'Pressure Multiplier Base'!$B8</f>
        <v>1</v>
      </c>
      <c r="C8" s="4">
        <f>'Pressure Multiplier Base'!$C8</f>
        <v>0.33279999999999998</v>
      </c>
    </row>
    <row r="9" spans="1:12" x14ac:dyDescent="0.25">
      <c r="A9" s="42"/>
      <c r="B9" s="18">
        <f>'Pressure Multiplier Base'!$B9</f>
        <v>2</v>
      </c>
      <c r="C9" s="4">
        <f>'Pressure Multiplier Base'!$C9</f>
        <v>0.47070000000000001</v>
      </c>
    </row>
    <row r="10" spans="1:12" x14ac:dyDescent="0.25">
      <c r="A10" s="42"/>
      <c r="B10" s="18">
        <f>'Pressure Multiplier Base'!$B10</f>
        <v>3</v>
      </c>
      <c r="C10" s="4">
        <f>'Pressure Multiplier Base'!$C10</f>
        <v>0.57650000000000001</v>
      </c>
    </row>
    <row r="11" spans="1:12" x14ac:dyDescent="0.25">
      <c r="A11" s="42"/>
      <c r="B11" s="18">
        <f>'Pressure Multiplier Base'!$B11</f>
        <v>4</v>
      </c>
      <c r="C11" s="4">
        <f>'Pressure Multiplier Base'!$C11</f>
        <v>0.65139999999999998</v>
      </c>
    </row>
    <row r="12" spans="1:12" x14ac:dyDescent="0.25">
      <c r="A12" s="42"/>
      <c r="B12" s="18">
        <f>'Pressure Multiplier Base'!$B12</f>
        <v>5</v>
      </c>
      <c r="C12" s="4">
        <f>'Pressure Multiplier Base'!$C12</f>
        <v>0.71579999999999999</v>
      </c>
    </row>
    <row r="13" spans="1:12" x14ac:dyDescent="0.25">
      <c r="A13" s="42"/>
      <c r="B13" s="18">
        <f>'Pressure Multiplier Base'!$B13</f>
        <v>6</v>
      </c>
      <c r="C13" s="4">
        <f>'Pressure Multiplier Base'!$C13</f>
        <v>0.77769999999999995</v>
      </c>
    </row>
    <row r="14" spans="1:12" x14ac:dyDescent="0.25">
      <c r="A14" s="42"/>
      <c r="B14" s="18">
        <f>'Pressure Multiplier Base'!$B14</f>
        <v>7</v>
      </c>
      <c r="C14" s="4">
        <f>'Pressure Multiplier Base'!$C14</f>
        <v>0.83709999999999996</v>
      </c>
    </row>
    <row r="15" spans="1:12" x14ac:dyDescent="0.25">
      <c r="A15" s="42"/>
      <c r="B15" s="18">
        <f>'Pressure Multiplier Base'!$B15</f>
        <v>8</v>
      </c>
      <c r="C15" s="4">
        <f>'Pressure Multiplier Base'!$C15</f>
        <v>0.89390000000000003</v>
      </c>
    </row>
    <row r="16" spans="1:12" x14ac:dyDescent="0.25">
      <c r="A16" s="42"/>
      <c r="B16" s="18">
        <f>'Pressure Multiplier Base'!$B16</f>
        <v>9</v>
      </c>
      <c r="C16" s="4">
        <f>'Pressure Multiplier Base'!$C16</f>
        <v>0.94694999999999996</v>
      </c>
    </row>
    <row r="17" spans="1:3" x14ac:dyDescent="0.25">
      <c r="A17" s="42"/>
      <c r="B17" s="18">
        <f>'Pressure Multiplier Base'!$B17</f>
        <v>10</v>
      </c>
      <c r="C17" s="4">
        <f>'Pressure Multiplier Base'!$C17</f>
        <v>1</v>
      </c>
    </row>
    <row r="18" spans="1:3" x14ac:dyDescent="0.25">
      <c r="A18" s="42"/>
      <c r="B18" s="18">
        <f>'Pressure Multiplier Base'!$B18</f>
        <v>11</v>
      </c>
      <c r="C18" s="4">
        <f>'Pressure Multiplier Base'!$C18</f>
        <v>1.0479499999999999</v>
      </c>
    </row>
    <row r="19" spans="1:3" x14ac:dyDescent="0.25">
      <c r="A19" s="42"/>
      <c r="B19" s="18">
        <f>'Pressure Multiplier Base'!$B19</f>
        <v>12</v>
      </c>
      <c r="C19" s="4">
        <f>'Pressure Multiplier Base'!$C19</f>
        <v>1.0959000000000001</v>
      </c>
    </row>
    <row r="20" spans="1:3" x14ac:dyDescent="0.25">
      <c r="A20" s="42"/>
      <c r="B20" s="18">
        <f>'Pressure Multiplier Base'!$B20</f>
        <v>14</v>
      </c>
      <c r="C20" s="4">
        <f>'Pressure Multiplier Base'!$C20</f>
        <v>1.1817</v>
      </c>
    </row>
    <row r="21" spans="1:3" x14ac:dyDescent="0.25">
      <c r="A21" s="42"/>
      <c r="B21" s="18">
        <f>'Pressure Multiplier Base'!$B21</f>
        <v>15</v>
      </c>
      <c r="C21" s="4">
        <f>'Pressure Multiplier Base'!$C21</f>
        <v>1.2195499999999999</v>
      </c>
    </row>
    <row r="22" spans="1:3" x14ac:dyDescent="0.25">
      <c r="A22" s="42"/>
      <c r="B22" s="18">
        <f>'Pressure Multiplier Base'!$B22</f>
        <v>16</v>
      </c>
      <c r="C22" s="4">
        <f>'Pressure Multiplier Base'!$C22</f>
        <v>1.2574000000000001</v>
      </c>
    </row>
    <row r="23" spans="1:3" x14ac:dyDescent="0.25">
      <c r="A23" s="42"/>
      <c r="B23" s="18">
        <f>'Pressure Multiplier Base'!$B23</f>
        <v>21</v>
      </c>
      <c r="C23" s="4">
        <f>'Pressure Multiplier Base'!$C23</f>
        <v>1.4008499999999999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1'!$F$7:$F$35,MATCH(B7,'[3]profile 1'!$E$7:$E$35,0),1)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1'!$F$7:$F$35,MATCH(B8,'[3]profile 1'!$E$7:$E$35,0),1)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1'!$F$7:$F$35,MATCH(B9,'[3]profile 1'!$E$7:$E$35,0),1)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1'!$F$7:$F$35,MATCH(B10,'[3]profile 1'!$E$7:$E$35,0),1)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1'!$F$7:$F$35,MATCH(B11,'[3]profile 1'!$E$7:$E$35,0),1)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1'!$F$7:$F$35,MATCH(B12,'[3]profile 1'!$E$7:$E$35,0),1)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1'!$F$7:$F$35,MATCH(B13,'[3]profile 1'!$E$7:$E$35,0),1)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1'!$F$7:$F$35,MATCH(B14,'[3]profile 1'!$E$7:$E$35,0),1)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1'!$F$7:$F$35,MATCH(B15,'[3]profile 1'!$E$7:$E$35,0),1)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1'!$F$7:$F$35,MATCH(B16,'[3]profile 1'!$E$7:$E$35,0),1)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1'!$F$7:$F$35,MATCH(B17,'[3]profile 1'!$E$7:$E$35,0),1)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1'!$F$7:$F$35,MATCH(B18,'[3]profile 1'!$E$7:$E$35,0),1)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1'!$F$7:$F$35,MATCH(B19,'[3]profile 1'!$E$7:$E$35,0),1)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1'!$F$7:$F$35,MATCH(B20,'[3]profile 1'!$E$7:$E$35,0),1)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1'!$F$7:$F$35,MATCH(B21,'[3]profile 1'!$E$7:$E$35,0),1)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1'!$F$7:$F$35,MATCH(B22,'[3]profile 1'!$E$7:$E$35,0),1)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1'!$F$7:$F$35,MATCH(B23,'[3]profile 1'!$E$7:$E$35,0),1)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2'!$F$7:$F$35,MATCH(B7,'[3]profile 2'!$E$7:$E$35,0),1)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2'!$F$7:$F$35,MATCH(B8,'[3]profile 2'!$E$7:$E$35,0),1)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2'!$F$7:$F$35,MATCH(B9,'[3]profile 2'!$E$7:$E$35,0),1)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2'!$F$7:$F$35,MATCH(B10,'[3]profile 2'!$E$7:$E$35,0),1)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2'!$F$7:$F$35,MATCH(B11,'[3]profile 2'!$E$7:$E$35,0),1)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2'!$F$7:$F$35,MATCH(B12,'[3]profile 2'!$E$7:$E$35,0),1)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2'!$F$7:$F$35,MATCH(B13,'[3]profile 2'!$E$7:$E$35,0),1)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2'!$F$7:$F$35,MATCH(B14,'[3]profile 2'!$E$7:$E$35,0),1)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2'!$F$7:$F$35,MATCH(B15,'[3]profile 2'!$E$7:$E$35,0),1)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2'!$F$7:$F$35,MATCH(B16,'[3]profile 2'!$E$7:$E$35,0),1)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2'!$F$7:$F$35,MATCH(B17,'[3]profile 2'!$E$7:$E$35,0),1)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2'!$F$7:$F$35,MATCH(B18,'[3]profile 2'!$E$7:$E$35,0),1)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2'!$F$7:$F$35,MATCH(B19,'[3]profile 2'!$E$7:$E$35,0),1)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2'!$F$7:$F$35,MATCH(B20,'[3]profile 2'!$E$7:$E$35,0),1)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2'!$F$7:$F$35,MATCH(B21,'[3]profile 2'!$E$7:$E$35,0),1)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2'!$F$7:$F$35,MATCH(B22,'[3]profile 2'!$E$7:$E$35,0),1)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2'!$F$7:$F$35,MATCH(B23,'[3]profile 2'!$E$7:$E$35,0),1)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0.4</v>
      </c>
      <c r="C7" s="4">
        <f>INDEX('[3]profile 3'!$F$7:$F$35,MATCH(B7,'[3]profile 3'!$E$7:$E$35,0),1)</f>
        <v>-4.107666015625E-2</v>
      </c>
    </row>
    <row r="8" spans="1:12" x14ac:dyDescent="0.25">
      <c r="A8" s="42"/>
      <c r="B8" s="18">
        <f>'Pressure Multiplier Base'!$B8</f>
        <v>1</v>
      </c>
      <c r="C8" s="4">
        <f>INDEX('[3]profile 3'!$F$7:$F$35,MATCH(B8,'[3]profile 3'!$E$7:$E$35,0),1)</f>
        <v>-5.40771484375E-2</v>
      </c>
    </row>
    <row r="9" spans="1:12" x14ac:dyDescent="0.25">
      <c r="A9" s="42"/>
      <c r="B9" s="18">
        <f>'Pressure Multiplier Base'!$B9</f>
        <v>2</v>
      </c>
      <c r="C9" s="4">
        <f>INDEX('[3]profile 3'!$F$7:$F$35,MATCH(B9,'[3]profile 3'!$E$7:$E$35,0),1)</f>
        <v>-8.966064453125E-2</v>
      </c>
    </row>
    <row r="10" spans="1:12" x14ac:dyDescent="0.25">
      <c r="A10" s="42"/>
      <c r="B10" s="18">
        <f>'Pressure Multiplier Base'!$B10</f>
        <v>3</v>
      </c>
      <c r="C10" s="4">
        <f>INDEX('[3]profile 3'!$F$7:$F$35,MATCH(B10,'[3]profile 3'!$E$7:$E$35,0),1)</f>
        <v>-7.60498046875E-2</v>
      </c>
    </row>
    <row r="11" spans="1:12" x14ac:dyDescent="0.25">
      <c r="A11" s="42"/>
      <c r="B11" s="18">
        <f>'Pressure Multiplier Base'!$B11</f>
        <v>4</v>
      </c>
      <c r="C11" s="4">
        <f>INDEX('[3]profile 3'!$F$7:$F$35,MATCH(B11,'[3]profile 3'!$E$7:$E$35,0),1)</f>
        <v>-9.21630859375E-2</v>
      </c>
    </row>
    <row r="12" spans="1:12" x14ac:dyDescent="0.25">
      <c r="A12" s="42"/>
      <c r="B12" s="18">
        <f>'Pressure Multiplier Base'!$B12</f>
        <v>5</v>
      </c>
      <c r="C12" s="4">
        <f>INDEX('[3]profile 3'!$F$7:$F$35,MATCH(B12,'[3]profile 3'!$E$7:$E$35,0),1)</f>
        <v>-9.3017578125E-2</v>
      </c>
    </row>
    <row r="13" spans="1:12" x14ac:dyDescent="0.25">
      <c r="A13" s="42"/>
      <c r="B13" s="18">
        <f>'Pressure Multiplier Base'!$B13</f>
        <v>6</v>
      </c>
      <c r="C13" s="4">
        <f>INDEX('[3]profile 3'!$F$7:$F$35,MATCH(B13,'[3]profile 3'!$E$7:$E$35,0),1)</f>
        <v>-0.100830078125</v>
      </c>
    </row>
    <row r="14" spans="1:12" x14ac:dyDescent="0.25">
      <c r="A14" s="42"/>
      <c r="B14" s="18">
        <f>'Pressure Multiplier Base'!$B14</f>
        <v>7</v>
      </c>
      <c r="C14" s="4">
        <f>INDEX('[3]profile 3'!$F$7:$F$35,MATCH(B14,'[3]profile 3'!$E$7:$E$35,0),1)</f>
        <v>-9.722900390625E-2</v>
      </c>
    </row>
    <row r="15" spans="1:12" x14ac:dyDescent="0.25">
      <c r="A15" s="42"/>
      <c r="B15" s="18">
        <f>'Pressure Multiplier Base'!$B15</f>
        <v>8</v>
      </c>
      <c r="C15" s="4">
        <f>INDEX('[3]profile 3'!$F$7:$F$35,MATCH(B15,'[3]profile 3'!$E$7:$E$35,0),1)</f>
        <v>-7.928466796875E-2</v>
      </c>
    </row>
    <row r="16" spans="1:12" x14ac:dyDescent="0.25">
      <c r="A16" s="42"/>
      <c r="B16" s="18">
        <f>'Pressure Multiplier Base'!$B16</f>
        <v>9</v>
      </c>
      <c r="C16" s="4">
        <f>INDEX('[3]profile 3'!$F$7:$F$35,MATCH(B16,'[3]profile 3'!$E$7:$E$35,0),1)</f>
        <v>-9.014892578125E-2</v>
      </c>
    </row>
    <row r="17" spans="1:3" x14ac:dyDescent="0.25">
      <c r="A17" s="42"/>
      <c r="B17" s="18">
        <f>'Pressure Multiplier Base'!$B17</f>
        <v>10</v>
      </c>
      <c r="C17" s="4">
        <f>INDEX('[3]profile 3'!$F$7:$F$35,MATCH(B17,'[3]profile 3'!$E$7:$E$35,0),1)</f>
        <v>-8.4741210937499978E-2</v>
      </c>
    </row>
    <row r="18" spans="1:3" x14ac:dyDescent="0.25">
      <c r="A18" s="42"/>
      <c r="B18" s="18">
        <f>'Pressure Multiplier Base'!$B18</f>
        <v>11</v>
      </c>
      <c r="C18" s="4">
        <f>INDEX('[3]profile 3'!$F$7:$F$35,MATCH(B18,'[3]profile 3'!$E$7:$E$35,0),1)</f>
        <v>-5.7397460937500006E-2</v>
      </c>
    </row>
    <row r="19" spans="1:3" x14ac:dyDescent="0.25">
      <c r="A19" s="42"/>
      <c r="B19" s="18">
        <f>'Pressure Multiplier Base'!$B19</f>
        <v>12</v>
      </c>
      <c r="C19" s="4">
        <f>INDEX('[3]profile 3'!$F$7:$F$35,MATCH(B19,'[3]profile 3'!$E$7:$E$35,0),1)</f>
        <v>-5.9716796874999978E-2</v>
      </c>
    </row>
    <row r="20" spans="1:3" x14ac:dyDescent="0.25">
      <c r="A20" s="42"/>
      <c r="B20" s="18">
        <f>'Pressure Multiplier Base'!$B20</f>
        <v>14</v>
      </c>
      <c r="C20" s="4">
        <f>INDEX('[3]profile 3'!$F$7:$F$35,MATCH(B20,'[3]profile 3'!$E$7:$E$35,0),1)</f>
        <v>-2.7490234374999978E-2</v>
      </c>
    </row>
    <row r="21" spans="1:3" x14ac:dyDescent="0.25">
      <c r="A21" s="42"/>
      <c r="B21" s="18">
        <f>'Pressure Multiplier Base'!$B21</f>
        <v>15</v>
      </c>
      <c r="C21" s="4">
        <f>INDEX('[3]profile 3'!$F$7:$F$35,MATCH(B21,'[3]profile 3'!$E$7:$E$35,0),1)</f>
        <v>-3.5644531249999778E-3</v>
      </c>
    </row>
    <row r="22" spans="1:3" x14ac:dyDescent="0.25">
      <c r="A22" s="42"/>
      <c r="B22" s="18">
        <f>'Pressure Multiplier Base'!$B22</f>
        <v>16</v>
      </c>
      <c r="C22" s="4">
        <f>INDEX('[3]profile 3'!$F$7:$F$35,MATCH(B22,'[3]profile 3'!$E$7:$E$35,0),1)</f>
        <v>1.8896484375000008E-2</v>
      </c>
    </row>
    <row r="23" spans="1:3" x14ac:dyDescent="0.25">
      <c r="A23" s="42"/>
      <c r="B23" s="18">
        <f>'Pressure Multiplier Base'!$B23</f>
        <v>21</v>
      </c>
      <c r="C23" s="4">
        <f>INDEX('[3]profile 3'!$F$7:$F$35,MATCH(B23,'[3]profile 3'!$E$7:$E$35,0),1)</f>
        <v>5.5761718749999994E-2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Title Page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2019-07-29T13:24:39Z</dcterms:modified>
</cp:coreProperties>
</file>